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50"/>
  </bookViews>
  <sheets>
    <sheet name="Setup" sheetId="2" r:id="rId1"/>
    <sheet name="Tasks" sheetId="1" r:id="rId2"/>
    <sheet name="RTM" sheetId="4" r:id="rId3"/>
    <sheet name="Explanations" sheetId="5" r:id="rId4"/>
  </sheets>
  <definedNames>
    <definedName name="Category">Table2[Category]</definedName>
    <definedName name="_xlnm.Print_Titles" localSheetId="1">Tasks!$1:$1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D35" i="1" s="1"/>
  <c r="E35" i="1" s="1"/>
  <c r="F5" i="2"/>
  <c r="D55" i="1"/>
  <c r="F14" i="2"/>
  <c r="F15" i="2"/>
  <c r="D40" i="1" s="1"/>
  <c r="E40" i="1" s="1"/>
  <c r="F16" i="2"/>
  <c r="F17" i="2"/>
  <c r="F18" i="2"/>
  <c r="F19" i="2"/>
  <c r="F20" i="2"/>
  <c r="F21" i="2"/>
  <c r="F22" i="2"/>
  <c r="F23" i="2"/>
  <c r="F24" i="2"/>
  <c r="F25" i="2"/>
  <c r="D9" i="1"/>
  <c r="E9" i="1" s="1"/>
  <c r="F13" i="2"/>
  <c r="F8" i="2"/>
  <c r="D13" i="1" s="1"/>
  <c r="E13" i="1" s="1"/>
  <c r="F9" i="2"/>
  <c r="D4" i="1" s="1"/>
  <c r="F10" i="2"/>
  <c r="D31" i="1" s="1"/>
  <c r="E31" i="1" s="1"/>
  <c r="F11" i="2"/>
  <c r="F12" i="2"/>
  <c r="D34" i="1"/>
  <c r="E34" i="1" s="1"/>
  <c r="F6" i="2"/>
  <c r="D28" i="1" s="1"/>
  <c r="E28" i="1" s="1"/>
  <c r="D26" i="1"/>
  <c r="E26" i="1" s="1"/>
  <c r="D22" i="1"/>
  <c r="E22" i="1" s="1"/>
  <c r="D3" i="1"/>
  <c r="D8" i="1"/>
  <c r="E8" i="1" s="1"/>
  <c r="D32" i="1"/>
  <c r="E32" i="1" s="1"/>
  <c r="D48" i="1"/>
  <c r="E48" i="1" s="1"/>
  <c r="D33" i="1"/>
  <c r="E33" i="1" s="1"/>
  <c r="D36" i="1"/>
  <c r="E36" i="1" s="1"/>
  <c r="D37" i="1"/>
  <c r="E37" i="1" s="1"/>
  <c r="D39" i="1"/>
  <c r="E39" i="1" s="1"/>
  <c r="D41" i="1"/>
  <c r="E41" i="1" s="1"/>
  <c r="D43" i="1"/>
  <c r="E43" i="1" s="1"/>
  <c r="D45" i="1"/>
  <c r="E45" i="1" s="1"/>
  <c r="D47" i="1"/>
  <c r="E47" i="1" s="1"/>
  <c r="D51" i="1"/>
  <c r="E51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D42" i="1" l="1"/>
  <c r="E42" i="1" s="1"/>
  <c r="D38" i="1"/>
  <c r="E38" i="1" s="1"/>
  <c r="D60" i="1"/>
  <c r="E60" i="1" s="1"/>
  <c r="D44" i="1"/>
  <c r="E44" i="1" s="1"/>
  <c r="D56" i="1"/>
  <c r="E56" i="1" s="1"/>
  <c r="D25" i="1"/>
  <c r="E25" i="1" s="1"/>
  <c r="D5" i="1"/>
  <c r="E5" i="1" s="1"/>
  <c r="D19" i="1"/>
  <c r="E19" i="1" s="1"/>
  <c r="D14" i="1"/>
  <c r="E14" i="1" s="1"/>
  <c r="D20" i="1"/>
  <c r="E20" i="1" s="1"/>
  <c r="D27" i="1"/>
  <c r="E27" i="1" s="1"/>
  <c r="D18" i="1"/>
  <c r="E18" i="1" s="1"/>
  <c r="D7" i="1"/>
  <c r="E7" i="1" s="1"/>
  <c r="D23" i="1"/>
  <c r="E23" i="1" s="1"/>
  <c r="D17" i="1"/>
  <c r="E17" i="1" s="1"/>
  <c r="D11" i="1"/>
  <c r="E11" i="1" s="1"/>
  <c r="D6" i="1"/>
  <c r="E6" i="1" s="1"/>
  <c r="E3" i="1"/>
  <c r="D2" i="1"/>
  <c r="E2" i="1" s="1"/>
  <c r="D15" i="1"/>
  <c r="E15" i="1" s="1"/>
  <c r="D10" i="1"/>
  <c r="E10" i="1" s="1"/>
  <c r="E55" i="1"/>
  <c r="D59" i="1"/>
  <c r="E59" i="1" s="1"/>
  <c r="D54" i="1"/>
  <c r="E54" i="1" s="1"/>
  <c r="D50" i="1"/>
  <c r="E50" i="1" s="1"/>
  <c r="D46" i="1"/>
  <c r="E46" i="1" s="1"/>
  <c r="D30" i="1"/>
  <c r="E30" i="1" s="1"/>
  <c r="D58" i="1"/>
  <c r="E58" i="1" s="1"/>
  <c r="D53" i="1"/>
  <c r="E53" i="1" s="1"/>
  <c r="D49" i="1"/>
  <c r="E49" i="1" s="1"/>
  <c r="D29" i="1"/>
  <c r="E29" i="1" s="1"/>
  <c r="D21" i="1"/>
  <c r="E21" i="1" s="1"/>
  <c r="E4" i="1"/>
  <c r="D57" i="1"/>
  <c r="E57" i="1" s="1"/>
  <c r="D52" i="1"/>
  <c r="E52" i="1" s="1"/>
  <c r="D24" i="1"/>
  <c r="E24" i="1" s="1"/>
  <c r="D16" i="1"/>
  <c r="E16" i="1" s="1"/>
  <c r="D12" i="1"/>
  <c r="E12" i="1" s="1"/>
  <c r="C2" i="2"/>
  <c r="B2" i="2"/>
  <c r="A34" i="4" s="1"/>
  <c r="A2" i="2"/>
  <c r="A27" i="4" s="1"/>
  <c r="A36" i="4" l="1"/>
  <c r="A40" i="4"/>
  <c r="A32" i="4"/>
  <c r="A33" i="4"/>
  <c r="A39" i="4"/>
  <c r="A17" i="4"/>
  <c r="A56" i="4"/>
  <c r="A55" i="4"/>
  <c r="A44" i="4"/>
  <c r="A43" i="4"/>
  <c r="A42" i="4"/>
  <c r="A21" i="4"/>
  <c r="A37" i="4"/>
  <c r="A41" i="4"/>
  <c r="A52" i="4"/>
  <c r="A28" i="4"/>
  <c r="A29" i="4"/>
  <c r="A38" i="4" l="1"/>
  <c r="A23" i="4"/>
  <c r="A18" i="4"/>
  <c r="A54" i="4"/>
  <c r="A59" i="4"/>
  <c r="A46" i="4"/>
  <c r="A48" i="4"/>
  <c r="A53" i="4"/>
  <c r="A58" i="4"/>
  <c r="A57" i="4"/>
  <c r="A35" i="4"/>
  <c r="A19" i="4"/>
  <c r="A20" i="4"/>
  <c r="A25" i="4"/>
  <c r="A22" i="4"/>
  <c r="A31" i="4"/>
  <c r="A30" i="4"/>
  <c r="A6" i="4"/>
  <c r="A5" i="4" l="1"/>
  <c r="A24" i="4"/>
  <c r="A26" i="4"/>
  <c r="A14" i="4"/>
  <c r="A9" i="4"/>
  <c r="A45" i="4"/>
  <c r="A50" i="4"/>
  <c r="A7" i="4"/>
  <c r="A16" i="4"/>
  <c r="A11" i="4"/>
  <c r="A12" i="4"/>
  <c r="A47" i="4"/>
  <c r="A49" i="4"/>
  <c r="A4" i="4"/>
  <c r="A10" i="4"/>
  <c r="A13" i="4"/>
  <c r="A15" i="4"/>
  <c r="A8" i="4"/>
  <c r="A51" i="4"/>
  <c r="A1" i="4"/>
  <c r="A3" i="4"/>
  <c r="A2" i="4"/>
</calcChain>
</file>

<file path=xl/sharedStrings.xml><?xml version="1.0" encoding="utf-8"?>
<sst xmlns="http://schemas.openxmlformats.org/spreadsheetml/2006/main" count="173" uniqueCount="83">
  <si>
    <t>Task</t>
  </si>
  <si>
    <t>Occurance</t>
  </si>
  <si>
    <t>Day</t>
  </si>
  <si>
    <t>Month</t>
  </si>
  <si>
    <t>Date</t>
  </si>
  <si>
    <t>Thanksgiving</t>
  </si>
  <si>
    <t>Decorate</t>
  </si>
  <si>
    <t>Last</t>
  </si>
  <si>
    <t>Friday</t>
  </si>
  <si>
    <t>November</t>
  </si>
  <si>
    <t>Saturday</t>
  </si>
  <si>
    <t>December</t>
  </si>
  <si>
    <t>Calendars</t>
  </si>
  <si>
    <t>Subtask</t>
  </si>
  <si>
    <t>Tminus</t>
  </si>
  <si>
    <t>Cards</t>
  </si>
  <si>
    <t>Update addresses</t>
  </si>
  <si>
    <t>Make lists</t>
  </si>
  <si>
    <t>Pull CSV</t>
  </si>
  <si>
    <t>Write email</t>
  </si>
  <si>
    <t>Write letter</t>
  </si>
  <si>
    <t>Make labels</t>
  </si>
  <si>
    <t>Print newsletters</t>
  </si>
  <si>
    <t>Set up e-cards</t>
  </si>
  <si>
    <t>Stuff envelopes</t>
  </si>
  <si>
    <t>Stamp and mail</t>
  </si>
  <si>
    <t>Select pictures</t>
  </si>
  <si>
    <t>Layout months 1-3</t>
  </si>
  <si>
    <t>Layout months 4-6</t>
  </si>
  <si>
    <t>Layout months 7-9</t>
  </si>
  <si>
    <t>Layout months 10-12</t>
  </si>
  <si>
    <t>Order calendars</t>
  </si>
  <si>
    <t>put up decorations</t>
  </si>
  <si>
    <t>Gifts</t>
  </si>
  <si>
    <t>Get lists</t>
  </si>
  <si>
    <t>Shop</t>
  </si>
  <si>
    <t>Stocking stuffers</t>
  </si>
  <si>
    <t>Wrap</t>
  </si>
  <si>
    <t>Gifts Extended</t>
  </si>
  <si>
    <t>Thursday</t>
  </si>
  <si>
    <t>Christmas</t>
  </si>
  <si>
    <t>Absolute</t>
  </si>
  <si>
    <t>New Year Party</t>
  </si>
  <si>
    <t>New Year</t>
  </si>
  <si>
    <t>January</t>
  </si>
  <si>
    <t>Gifts Teacher</t>
  </si>
  <si>
    <t>Buy</t>
  </si>
  <si>
    <t>Plan menu</t>
  </si>
  <si>
    <t>Make grocery list</t>
  </si>
  <si>
    <t>Buy food</t>
  </si>
  <si>
    <t>Make pies</t>
  </si>
  <si>
    <t>Thaw turkey</t>
  </si>
  <si>
    <t>Make schedule</t>
  </si>
  <si>
    <t>Cook</t>
  </si>
  <si>
    <t>Cookies</t>
  </si>
  <si>
    <t>Plan cookies</t>
  </si>
  <si>
    <t>Buy supplies</t>
  </si>
  <si>
    <t>Make cookies</t>
  </si>
  <si>
    <t>Make guest list</t>
  </si>
  <si>
    <t>Send invitations</t>
  </si>
  <si>
    <t>Decide on food</t>
  </si>
  <si>
    <t>Clean</t>
  </si>
  <si>
    <t>Food prep</t>
  </si>
  <si>
    <t>Setup</t>
  </si>
  <si>
    <t>Decide on gifts</t>
  </si>
  <si>
    <t>Send gifts</t>
  </si>
  <si>
    <t>Current Year</t>
  </si>
  <si>
    <t>Target Date</t>
  </si>
  <si>
    <t>Scheduled Date</t>
  </si>
  <si>
    <t>Take down decorations</t>
  </si>
  <si>
    <t>Setup calendar for next year</t>
  </si>
  <si>
    <t>Category</t>
  </si>
  <si>
    <t>IF([@Category]&lt;&gt;"",DATE(YEAR($A$2),MONTH($A$2)+1,0)+MOD(-WEEKDAY(DATE(YEAR($A$2),MONTH($A$2)+1,0),2)-3,-7),"")</t>
  </si>
  <si>
    <t>Explanation of Formulas</t>
  </si>
  <si>
    <t>Last Thursday of November</t>
  </si>
  <si>
    <t>$a$2 holds the reference to the cell at the top that has the first day of November</t>
  </si>
  <si>
    <t>DATE(YEAR($A$2),MONTH($A$2)+1,0) is the last day of November</t>
  </si>
  <si>
    <t>MOD(-WEEKDAY(DATE(YEAR($A$2),MONTH($A$2)+1,0),2)-3,-7) subtracts the right amounth of days. The "-3" indicates we are looking for a Thursday</t>
  </si>
  <si>
    <t>IF([@Category]&lt;&gt;"",$B$2+(7*B7)-WEEKDAY($B$2),"")</t>
  </si>
  <si>
    <t>First Saturday of December</t>
  </si>
  <si>
    <t>$b$2 holds the reference to the cell at the top that has the first day of November</t>
  </si>
  <si>
    <t>(7*B7) gives you the appropriate week</t>
  </si>
  <si>
    <t>-WEEKDAY($B$2) subtracts off the day of the week the month starts on, giving you the right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</si>
</sst>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0" fontId="0" fillId="0" borderId="0" xfId="0" quotePrefix="1"/>
  </cellXfs>
  <cellStyles count="1">
    <cellStyle name="Normal" xfId="0" builtinId="0"/>
  </cellStyles>
  <dxfs count="6">
    <dxf>
      <numFmt numFmtId="19" formatCode="m/d/yyyy"/>
    </dxf>
    <dxf>
      <numFmt numFmtId="19" formatCode="m/d/yyyy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9" formatCode="m/d/yyyy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4:F25" totalsRowShown="0">
  <autoFilter ref="A4:F25"/>
  <tableColumns count="6">
    <tableColumn id="1" name="Category"/>
    <tableColumn id="2" name="Occurance"/>
    <tableColumn id="3" name="Day"/>
    <tableColumn id="4" name="Month"/>
    <tableColumn id="5" name="Absolute"/>
    <tableColumn id="6" name="Date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E75" totalsRowShown="0">
  <autoFilter ref="A1:E75"/>
  <sortState ref="A2:E60">
    <sortCondition ref="A2:A60"/>
    <sortCondition descending="1" ref="C2:C60"/>
  </sortState>
  <tableColumns count="5">
    <tableColumn id="1" name="Task" dataDxfId="4"/>
    <tableColumn id="2" name="Subtask" dataDxfId="3"/>
    <tableColumn id="3" name="Tminus" dataDxfId="2"/>
    <tableColumn id="4" name="Target Date" dataDxfId="1">
      <calculatedColumnFormula>IF(Table1[[#This Row],[Task]]&lt;&gt;"",VLOOKUP(A2,Setup!$A$4:$F$25,6, FALSE),"")</calculatedColumnFormula>
    </tableColumn>
    <tableColumn id="5" name="Scheduled Date" dataDxfId="0">
      <calculatedColumnFormula>IF(Table1[[#This Row],[Target Date]]&lt;&gt;"",D2-C2,"")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8" sqref="F8"/>
    </sheetView>
  </sheetViews>
  <sheetFormatPr defaultRowHeight="15" x14ac:dyDescent="0.25"/>
  <cols>
    <col min="1" max="1" width="17.85546875" bestFit="1" customWidth="1"/>
    <col min="2" max="2" width="12.28515625" customWidth="1"/>
    <col min="4" max="4" width="10.42578125" bestFit="1" customWidth="1"/>
    <col min="5" max="5" width="11.140625" customWidth="1"/>
    <col min="6" max="6" width="10.7109375" bestFit="1" customWidth="1"/>
  </cols>
  <sheetData>
    <row r="1" spans="1:6" x14ac:dyDescent="0.25">
      <c r="A1" s="3" t="s">
        <v>66</v>
      </c>
      <c r="B1" s="3">
        <v>2016</v>
      </c>
      <c r="C1" s="3"/>
    </row>
    <row r="2" spans="1:6" x14ac:dyDescent="0.25">
      <c r="A2" s="3" t="str">
        <f>"11/1/" &amp; B1</f>
        <v>11/1/2016</v>
      </c>
      <c r="B2" s="3" t="str">
        <f>"12/1/" &amp; B1</f>
        <v>12/1/2016</v>
      </c>
      <c r="C2" s="3" t="str">
        <f xml:space="preserve"> "1/1/" &amp; B1+1</f>
        <v>1/1/2017</v>
      </c>
    </row>
    <row r="4" spans="1:6" x14ac:dyDescent="0.25">
      <c r="A4" t="s">
        <v>71</v>
      </c>
      <c r="B4" t="s">
        <v>1</v>
      </c>
      <c r="C4" t="s">
        <v>2</v>
      </c>
      <c r="D4" t="s">
        <v>3</v>
      </c>
      <c r="E4" t="s">
        <v>41</v>
      </c>
      <c r="F4" t="s">
        <v>4</v>
      </c>
    </row>
    <row r="5" spans="1:6" x14ac:dyDescent="0.25">
      <c r="A5" t="s">
        <v>5</v>
      </c>
      <c r="B5" t="s">
        <v>7</v>
      </c>
      <c r="C5" t="s">
        <v>39</v>
      </c>
      <c r="D5" t="s">
        <v>9</v>
      </c>
      <c r="F5" s="2">
        <f>IF(Table2[[#This Row],[Category]]&lt;&gt;"",DATE(YEAR($A$2),MONTH($A$2)+1,0)+MOD(-WEEKDAY(DATE(YEAR($A$2),MONTH($A$2)+1,0),2)-3,-7),"")</f>
        <v>42698</v>
      </c>
    </row>
    <row r="6" spans="1:6" x14ac:dyDescent="0.25">
      <c r="A6" t="s">
        <v>6</v>
      </c>
      <c r="B6" t="s">
        <v>7</v>
      </c>
      <c r="C6" t="s">
        <v>8</v>
      </c>
      <c r="D6" t="s">
        <v>9</v>
      </c>
      <c r="F6" s="2">
        <f>IF(Table2[[#This Row],[Category]]&lt;&gt;"",DATE(YEAR($A$2),MONTH($A$2)+1,0)+MOD(-WEEKDAY(DATE(YEAR($A$2),MONTH($A$2)+1,0),2)-2,-7),"")</f>
        <v>42699</v>
      </c>
    </row>
    <row r="7" spans="1:6" x14ac:dyDescent="0.25">
      <c r="A7" t="s">
        <v>45</v>
      </c>
      <c r="B7">
        <v>1</v>
      </c>
      <c r="C7" t="s">
        <v>10</v>
      </c>
      <c r="D7" t="s">
        <v>11</v>
      </c>
      <c r="F7" s="2">
        <f>IF(Table2[[#This Row],[Category]]&lt;&gt;"",$B$2+(7*B7)-WEEKDAY($B$2),"")</f>
        <v>42707</v>
      </c>
    </row>
    <row r="8" spans="1:6" x14ac:dyDescent="0.25">
      <c r="A8" t="s">
        <v>15</v>
      </c>
      <c r="B8">
        <v>2</v>
      </c>
      <c r="C8" t="s">
        <v>10</v>
      </c>
      <c r="D8" t="s">
        <v>11</v>
      </c>
      <c r="F8" s="2">
        <f>IF(Table2[[#This Row],[Category]]&lt;&gt;"",$B$2+(7*B8)-WEEKDAY($B$2),"")</f>
        <v>42714</v>
      </c>
    </row>
    <row r="9" spans="1:6" x14ac:dyDescent="0.25">
      <c r="A9" t="s">
        <v>12</v>
      </c>
      <c r="B9">
        <v>2</v>
      </c>
      <c r="C9" t="s">
        <v>10</v>
      </c>
      <c r="D9" t="s">
        <v>11</v>
      </c>
      <c r="F9" s="2">
        <f>IF(Table2[[#This Row],[Category]]&lt;&gt;"",$B$2+(7*B9)-WEEKDAY($B$2),"")</f>
        <v>42714</v>
      </c>
    </row>
    <row r="10" spans="1:6" x14ac:dyDescent="0.25">
      <c r="A10" t="s">
        <v>33</v>
      </c>
      <c r="B10">
        <v>3</v>
      </c>
      <c r="C10" t="s">
        <v>10</v>
      </c>
      <c r="D10" t="s">
        <v>11</v>
      </c>
      <c r="F10" s="2">
        <f>IF(Table2[[#This Row],[Category]]&lt;&gt;"",$B$2+(7*B10)-WEEKDAY($B$2),"")</f>
        <v>42721</v>
      </c>
    </row>
    <row r="11" spans="1:6" x14ac:dyDescent="0.25">
      <c r="A11" t="s">
        <v>38</v>
      </c>
      <c r="B11">
        <v>3</v>
      </c>
      <c r="C11" t="s">
        <v>10</v>
      </c>
      <c r="D11" t="s">
        <v>11</v>
      </c>
      <c r="F11" s="2">
        <f>IF(Table2[[#This Row],[Category]]&lt;&gt;"",$B$2+(7*B11)-WEEKDAY($B$2),"")</f>
        <v>42721</v>
      </c>
    </row>
    <row r="12" spans="1:6" x14ac:dyDescent="0.25">
      <c r="A12" t="s">
        <v>54</v>
      </c>
      <c r="B12">
        <v>3</v>
      </c>
      <c r="C12" t="s">
        <v>10</v>
      </c>
      <c r="D12" t="s">
        <v>11</v>
      </c>
      <c r="F12" s="2">
        <f>IF(Table2[[#This Row],[Category]]&lt;&gt;"",$B$2+(7*B12)-WEEKDAY($B$2),"")</f>
        <v>42721</v>
      </c>
    </row>
    <row r="13" spans="1:6" x14ac:dyDescent="0.25">
      <c r="A13" t="s">
        <v>40</v>
      </c>
      <c r="D13" t="s">
        <v>11</v>
      </c>
      <c r="E13">
        <v>25</v>
      </c>
      <c r="F13" s="2">
        <f>IF(Category&lt;&gt;"",DATE($B$1,MONTH($B$2),E13),"")</f>
        <v>42729</v>
      </c>
    </row>
    <row r="14" spans="1:6" x14ac:dyDescent="0.25">
      <c r="A14" t="s">
        <v>42</v>
      </c>
      <c r="D14" t="s">
        <v>11</v>
      </c>
      <c r="E14">
        <v>31</v>
      </c>
      <c r="F14" s="2">
        <f>IF(Category&lt;&gt;"",DATE($B$1,MONTH($B$2),E14),"")</f>
        <v>42735</v>
      </c>
    </row>
    <row r="15" spans="1:6" x14ac:dyDescent="0.25">
      <c r="A15" t="s">
        <v>43</v>
      </c>
      <c r="D15" t="s">
        <v>44</v>
      </c>
      <c r="E15">
        <v>1</v>
      </c>
      <c r="F15" s="2">
        <f>IF(Category&lt;&gt;"",DATE($B$1,MONTH($B$2),E15),"")</f>
        <v>42705</v>
      </c>
    </row>
    <row r="16" spans="1:6" x14ac:dyDescent="0.25">
      <c r="F16" s="2" t="str">
        <f>IF(Category&lt;&gt;"",DATE($B$1,MONTH($B$2),E16),"")</f>
        <v/>
      </c>
    </row>
    <row r="17" spans="6:6" x14ac:dyDescent="0.25">
      <c r="F17" s="2" t="str">
        <f>IF(Category&lt;&gt;"",DATE($B$1,MONTH($B$2),E17),"")</f>
        <v/>
      </c>
    </row>
    <row r="18" spans="6:6" x14ac:dyDescent="0.25">
      <c r="F18" s="2" t="str">
        <f>IF(Category&lt;&gt;"",DATE($B$1,MONTH($B$2),E18),"")</f>
        <v/>
      </c>
    </row>
    <row r="19" spans="6:6" x14ac:dyDescent="0.25">
      <c r="F19" s="2" t="str">
        <f>IF(Category&lt;&gt;"",DATE($B$1,MONTH($B$2),E19),"")</f>
        <v/>
      </c>
    </row>
    <row r="20" spans="6:6" x14ac:dyDescent="0.25">
      <c r="F20" s="2" t="str">
        <f>IF(Category&lt;&gt;"",DATE($B$1,MONTH($B$2),E20),"")</f>
        <v/>
      </c>
    </row>
    <row r="21" spans="6:6" x14ac:dyDescent="0.25">
      <c r="F21" s="2" t="str">
        <f>IF(Category&lt;&gt;"",DATE($B$1,MONTH($B$2),E21),"")</f>
        <v/>
      </c>
    </row>
    <row r="22" spans="6:6" x14ac:dyDescent="0.25">
      <c r="F22" s="2" t="str">
        <f>IF(Category&lt;&gt;"",DATE($B$1,MONTH($B$2),E22),"")</f>
        <v/>
      </c>
    </row>
    <row r="23" spans="6:6" x14ac:dyDescent="0.25">
      <c r="F23" s="2" t="str">
        <f>IF(Category&lt;&gt;"",DATE($B$1,MONTH($B$2),E23),"")</f>
        <v/>
      </c>
    </row>
    <row r="24" spans="6:6" x14ac:dyDescent="0.25">
      <c r="F24" s="2" t="str">
        <f>IF(Category&lt;&gt;"",DATE($B$1,MONTH($B$2),E24),"")</f>
        <v/>
      </c>
    </row>
    <row r="25" spans="6:6" x14ac:dyDescent="0.25">
      <c r="F25" s="2" t="str">
        <f>IF(Category&lt;&gt;"",DATE($B$1,MONTH($B$2),E25),"")</f>
        <v/>
      </c>
    </row>
  </sheetData>
  <sortState ref="A5:G16">
    <sortCondition ref="F5:F16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/>
  </sheetViews>
  <sheetFormatPr defaultRowHeight="15" x14ac:dyDescent="0.25"/>
  <cols>
    <col min="1" max="1" width="14.5703125" bestFit="1" customWidth="1"/>
    <col min="2" max="2" width="26.42578125" bestFit="1" customWidth="1"/>
    <col min="3" max="3" width="9.5703125" customWidth="1"/>
    <col min="4" max="4" width="13.28515625" customWidth="1"/>
    <col min="5" max="5" width="17" customWidth="1"/>
  </cols>
  <sheetData>
    <row r="1" spans="1:5" x14ac:dyDescent="0.3">
      <c r="A1" t="s">
        <v>0</v>
      </c>
      <c r="B1" t="s">
        <v>13</v>
      </c>
      <c r="C1" t="s">
        <v>14</v>
      </c>
      <c r="D1" t="s">
        <v>67</v>
      </c>
      <c r="E1" t="s">
        <v>68</v>
      </c>
    </row>
    <row r="2" spans="1:5" x14ac:dyDescent="0.3">
      <c r="A2" s="4" t="s">
        <v>12</v>
      </c>
      <c r="B2" s="4" t="s">
        <v>26</v>
      </c>
      <c r="C2" s="4">
        <v>14</v>
      </c>
      <c r="D2" s="1">
        <f>IF(Table1[[#This Row],[Task]]&lt;&gt;"",VLOOKUP(A2,Setup!$A$4:$F$15,6, FALSE),"")</f>
        <v>42714</v>
      </c>
      <c r="E2" s="1">
        <f>IF(Table1[[#This Row],[Target Date]]&lt;&gt;"",D2-C2,"")</f>
        <v>42700</v>
      </c>
    </row>
    <row r="3" spans="1:5" x14ac:dyDescent="0.25">
      <c r="A3" s="4" t="s">
        <v>12</v>
      </c>
      <c r="B3" s="4" t="s">
        <v>27</v>
      </c>
      <c r="C3" s="4">
        <v>10</v>
      </c>
      <c r="D3" s="1">
        <f>IF(Table1[[#This Row],[Task]]&lt;&gt;"",VLOOKUP(A3,Setup!$A$4:$F$15,6, FALSE),"")</f>
        <v>42714</v>
      </c>
      <c r="E3" s="1">
        <f>IF(Table1[[#This Row],[Target Date]]&lt;&gt;"",D3-C3,"")</f>
        <v>42704</v>
      </c>
    </row>
    <row r="4" spans="1:5" x14ac:dyDescent="0.25">
      <c r="A4" s="4" t="s">
        <v>12</v>
      </c>
      <c r="B4" s="4" t="s">
        <v>28</v>
      </c>
      <c r="C4" s="4">
        <v>8</v>
      </c>
      <c r="D4" s="1">
        <f>IF(Table1[[#This Row],[Task]]&lt;&gt;"",VLOOKUP(A4,Setup!$A$4:$F$25,6, FALSE),"")</f>
        <v>42714</v>
      </c>
      <c r="E4" s="1">
        <f>IF(Table1[[#This Row],[Target Date]]&lt;&gt;"",D4-C4,"")</f>
        <v>42706</v>
      </c>
    </row>
    <row r="5" spans="1:5" x14ac:dyDescent="0.25">
      <c r="A5" s="4" t="s">
        <v>12</v>
      </c>
      <c r="B5" s="4" t="s">
        <v>29</v>
      </c>
      <c r="C5" s="4">
        <v>6</v>
      </c>
      <c r="D5" s="1">
        <f>IF(Table1[[#This Row],[Task]]&lt;&gt;"",VLOOKUP(A5,Setup!$A$4:$F$15,6, FALSE),"")</f>
        <v>42714</v>
      </c>
      <c r="E5" s="1">
        <f>IF(Table1[[#This Row],[Target Date]]&lt;&gt;"",D5-C5,"")</f>
        <v>42708</v>
      </c>
    </row>
    <row r="6" spans="1:5" x14ac:dyDescent="0.25">
      <c r="A6" s="4" t="s">
        <v>12</v>
      </c>
      <c r="B6" s="4" t="s">
        <v>30</v>
      </c>
      <c r="C6" s="4">
        <v>4</v>
      </c>
      <c r="D6" s="1">
        <f>IF(Table1[[#This Row],[Task]]&lt;&gt;"",VLOOKUP(A6,Setup!$A$4:$F$15,6, FALSE),"")</f>
        <v>42714</v>
      </c>
      <c r="E6" s="1">
        <f>IF(Table1[[#This Row],[Target Date]]&lt;&gt;"",D6-C6,"")</f>
        <v>42710</v>
      </c>
    </row>
    <row r="7" spans="1:5" x14ac:dyDescent="0.25">
      <c r="A7" s="4" t="s">
        <v>12</v>
      </c>
      <c r="B7" s="4" t="s">
        <v>31</v>
      </c>
      <c r="C7" s="4">
        <v>0</v>
      </c>
      <c r="D7" s="1">
        <f>IF(Table1[[#This Row],[Task]]&lt;&gt;"",VLOOKUP(A7,Setup!$A$4:$F$15,6, FALSE),"")</f>
        <v>42714</v>
      </c>
      <c r="E7" s="1">
        <f>IF(Table1[[#This Row],[Target Date]]&lt;&gt;"",D7-C7,"")</f>
        <v>42714</v>
      </c>
    </row>
    <row r="8" spans="1:5" x14ac:dyDescent="0.25">
      <c r="A8" s="4" t="s">
        <v>15</v>
      </c>
      <c r="B8" s="5" t="s">
        <v>16</v>
      </c>
      <c r="C8" s="4">
        <v>14</v>
      </c>
      <c r="D8" s="1">
        <f>IF(Table1[[#This Row],[Task]]&lt;&gt;"",VLOOKUP(A8,Setup!$A$4:$F$15,6, FALSE),"")</f>
        <v>42714</v>
      </c>
      <c r="E8" s="1">
        <f>IF(Table1[[#This Row],[Target Date]]&lt;&gt;"",D8-C8,"")</f>
        <v>42700</v>
      </c>
    </row>
    <row r="9" spans="1:5" x14ac:dyDescent="0.25">
      <c r="A9" s="4" t="s">
        <v>15</v>
      </c>
      <c r="B9" s="4" t="s">
        <v>17</v>
      </c>
      <c r="C9" s="4">
        <v>13</v>
      </c>
      <c r="D9" s="1">
        <f>IF(Table1[[#This Row],[Task]]&lt;&gt;"",VLOOKUP(A9,Setup!$A$4:$F$25,6, FALSE),"")</f>
        <v>42714</v>
      </c>
      <c r="E9" s="1">
        <f>IF(Table1[[#This Row],[Target Date]]&lt;&gt;"",D9-C9,"")</f>
        <v>42701</v>
      </c>
    </row>
    <row r="10" spans="1:5" x14ac:dyDescent="0.25">
      <c r="A10" s="4" t="s">
        <v>15</v>
      </c>
      <c r="B10" s="4" t="s">
        <v>18</v>
      </c>
      <c r="C10" s="4">
        <v>12</v>
      </c>
      <c r="D10" s="1">
        <f>IF(Table1[[#This Row],[Task]]&lt;&gt;"",VLOOKUP(A10,Setup!$A$4:$F$15,6, FALSE),"")</f>
        <v>42714</v>
      </c>
      <c r="E10" s="1">
        <f>IF(Table1[[#This Row],[Target Date]]&lt;&gt;"",D10-C10,"")</f>
        <v>42702</v>
      </c>
    </row>
    <row r="11" spans="1:5" x14ac:dyDescent="0.25">
      <c r="A11" s="4" t="s">
        <v>15</v>
      </c>
      <c r="B11" s="4" t="s">
        <v>19</v>
      </c>
      <c r="C11" s="4">
        <v>10</v>
      </c>
      <c r="D11" s="1">
        <f>IF(Table1[[#This Row],[Task]]&lt;&gt;"",VLOOKUP(A11,Setup!$A$4:$F$15,6, FALSE),"")</f>
        <v>42714</v>
      </c>
      <c r="E11" s="1">
        <f>IF(Table1[[#This Row],[Target Date]]&lt;&gt;"",D11-C11,"")</f>
        <v>42704</v>
      </c>
    </row>
    <row r="12" spans="1:5" x14ac:dyDescent="0.25">
      <c r="A12" s="4" t="s">
        <v>15</v>
      </c>
      <c r="B12" s="4" t="s">
        <v>20</v>
      </c>
      <c r="C12" s="4">
        <v>9</v>
      </c>
      <c r="D12" s="1">
        <f>IF(Table1[[#This Row],[Task]]&lt;&gt;"",VLOOKUP(A12,Setup!$A$4:$F$15,6, FALSE),"")</f>
        <v>42714</v>
      </c>
      <c r="E12" s="1">
        <f>IF(Table1[[#This Row],[Target Date]]&lt;&gt;"",D12-C12,"")</f>
        <v>42705</v>
      </c>
    </row>
    <row r="13" spans="1:5" x14ac:dyDescent="0.25">
      <c r="A13" s="4" t="s">
        <v>15</v>
      </c>
      <c r="B13" s="4" t="s">
        <v>21</v>
      </c>
      <c r="C13" s="4">
        <v>7</v>
      </c>
      <c r="D13" s="1">
        <f>IF(Table1[[#This Row],[Task]]&lt;&gt;"",VLOOKUP(A13,Setup!$A$4:$F$15,6, FALSE),"")</f>
        <v>42714</v>
      </c>
      <c r="E13" s="1">
        <f>IF(Table1[[#This Row],[Target Date]]&lt;&gt;"",D13-C13,"")</f>
        <v>42707</v>
      </c>
    </row>
    <row r="14" spans="1:5" x14ac:dyDescent="0.25">
      <c r="A14" s="4" t="s">
        <v>15</v>
      </c>
      <c r="B14" s="4" t="s">
        <v>22</v>
      </c>
      <c r="C14" s="4">
        <v>6</v>
      </c>
      <c r="D14" s="1">
        <f>IF(Table1[[#This Row],[Task]]&lt;&gt;"",VLOOKUP(A14,Setup!$A$4:$F$15,6, FALSE),"")</f>
        <v>42714</v>
      </c>
      <c r="E14" s="1">
        <f>IF(Table1[[#This Row],[Target Date]]&lt;&gt;"",D14-C14,"")</f>
        <v>42708</v>
      </c>
    </row>
    <row r="15" spans="1:5" x14ac:dyDescent="0.25">
      <c r="A15" s="4" t="s">
        <v>15</v>
      </c>
      <c r="B15" s="4" t="s">
        <v>23</v>
      </c>
      <c r="C15" s="4">
        <v>5</v>
      </c>
      <c r="D15" s="1">
        <f>IF(Table1[[#This Row],[Task]]&lt;&gt;"",VLOOKUP(A15,Setup!$A$4:$F$15,6, FALSE),"")</f>
        <v>42714</v>
      </c>
      <c r="E15" s="1">
        <f>IF(Table1[[#This Row],[Target Date]]&lt;&gt;"",D15-C15,"")</f>
        <v>42709</v>
      </c>
    </row>
    <row r="16" spans="1:5" x14ac:dyDescent="0.25">
      <c r="A16" s="4" t="s">
        <v>15</v>
      </c>
      <c r="B16" s="4" t="s">
        <v>24</v>
      </c>
      <c r="C16" s="4">
        <v>4</v>
      </c>
      <c r="D16" s="1">
        <f>IF(Table1[[#This Row],[Task]]&lt;&gt;"",VLOOKUP(A16,Setup!$A$4:$F$15,6, FALSE),"")</f>
        <v>42714</v>
      </c>
      <c r="E16" s="1">
        <f>IF(Table1[[#This Row],[Target Date]]&lt;&gt;"",D16-C16,"")</f>
        <v>42710</v>
      </c>
    </row>
    <row r="17" spans="1:5" x14ac:dyDescent="0.25">
      <c r="A17" s="4" t="s">
        <v>15</v>
      </c>
      <c r="B17" s="4" t="s">
        <v>25</v>
      </c>
      <c r="C17" s="4">
        <v>0</v>
      </c>
      <c r="D17" s="1">
        <f>IF(Table1[[#This Row],[Task]]&lt;&gt;"",VLOOKUP(A17,Setup!$A$4:$F$15,6, FALSE),"")</f>
        <v>42714</v>
      </c>
      <c r="E17" s="1">
        <f>IF(Table1[[#This Row],[Target Date]]&lt;&gt;"",D17-C17,"")</f>
        <v>42714</v>
      </c>
    </row>
    <row r="18" spans="1:5" x14ac:dyDescent="0.25">
      <c r="A18" s="4" t="s">
        <v>40</v>
      </c>
      <c r="B18" s="4" t="s">
        <v>48</v>
      </c>
      <c r="C18" s="4">
        <v>30</v>
      </c>
      <c r="D18" s="1">
        <f>IF(Table1[[#This Row],[Task]]&lt;&gt;"",VLOOKUP(A18,Setup!$A$4:$F$15,6, FALSE),"")</f>
        <v>42729</v>
      </c>
      <c r="E18" s="1">
        <f>IF(Table1[[#This Row],[Target Date]]&lt;&gt;"",D18-C18,"")</f>
        <v>42699</v>
      </c>
    </row>
    <row r="19" spans="1:5" x14ac:dyDescent="0.25">
      <c r="A19" s="4" t="s">
        <v>40</v>
      </c>
      <c r="B19" s="4" t="s">
        <v>47</v>
      </c>
      <c r="C19" s="4">
        <v>30</v>
      </c>
      <c r="D19" s="1">
        <f>IF(Table1[[#This Row],[Task]]&lt;&gt;"",VLOOKUP(A19,Setup!$A$4:$F$15,6, FALSE),"")</f>
        <v>42729</v>
      </c>
      <c r="E19" s="1">
        <f>IF(Table1[[#This Row],[Target Date]]&lt;&gt;"",D19-C19,"")</f>
        <v>42699</v>
      </c>
    </row>
    <row r="20" spans="1:5" x14ac:dyDescent="0.25">
      <c r="A20" s="4" t="s">
        <v>40</v>
      </c>
      <c r="B20" s="4" t="s">
        <v>49</v>
      </c>
      <c r="C20" s="4">
        <v>14</v>
      </c>
      <c r="D20" s="1">
        <f>IF(Table1[[#This Row],[Task]]&lt;&gt;"",VLOOKUP(A20,Setup!$A$4:$F$15,6, FALSE),"")</f>
        <v>42729</v>
      </c>
      <c r="E20" s="1">
        <f>IF(Table1[[#This Row],[Target Date]]&lt;&gt;"",D20-C20,"")</f>
        <v>42715</v>
      </c>
    </row>
    <row r="21" spans="1:5" x14ac:dyDescent="0.25">
      <c r="A21" s="4" t="s">
        <v>40</v>
      </c>
      <c r="B21" s="4" t="s">
        <v>49</v>
      </c>
      <c r="C21" s="4">
        <v>7</v>
      </c>
      <c r="D21" s="1">
        <f>IF(Table1[[#This Row],[Task]]&lt;&gt;"",VLOOKUP(A21,Setup!$A$4:$F$15,6, FALSE),"")</f>
        <v>42729</v>
      </c>
      <c r="E21" s="1">
        <f>IF(Table1[[#This Row],[Target Date]]&lt;&gt;"",D21-C21,"")</f>
        <v>42722</v>
      </c>
    </row>
    <row r="22" spans="1:5" x14ac:dyDescent="0.25">
      <c r="A22" s="4" t="s">
        <v>40</v>
      </c>
      <c r="B22" s="4" t="s">
        <v>52</v>
      </c>
      <c r="C22" s="4">
        <v>7</v>
      </c>
      <c r="D22" s="1">
        <f>IF(Table1[[#This Row],[Task]]&lt;&gt;"",VLOOKUP(A22,Setup!$A$4:$F$15,6, FALSE),"")</f>
        <v>42729</v>
      </c>
      <c r="E22" s="1">
        <f>IF(Table1[[#This Row],[Target Date]]&lt;&gt;"",D22-C22,"")</f>
        <v>42722</v>
      </c>
    </row>
    <row r="23" spans="1:5" x14ac:dyDescent="0.25">
      <c r="A23" s="4" t="s">
        <v>40</v>
      </c>
      <c r="B23" s="4" t="s">
        <v>50</v>
      </c>
      <c r="C23" s="4">
        <v>1</v>
      </c>
      <c r="D23" s="1">
        <f>IF(Table1[[#This Row],[Task]]&lt;&gt;"",VLOOKUP(A23,Setup!$A$4:$F$15,6, FALSE),"")</f>
        <v>42729</v>
      </c>
      <c r="E23" s="1">
        <f>IF(Table1[[#This Row],[Target Date]]&lt;&gt;"",D23-C23,"")</f>
        <v>42728</v>
      </c>
    </row>
    <row r="24" spans="1:5" x14ac:dyDescent="0.25">
      <c r="A24" s="4" t="s">
        <v>40</v>
      </c>
      <c r="B24" s="4" t="s">
        <v>53</v>
      </c>
      <c r="C24" s="4">
        <v>0</v>
      </c>
      <c r="D24" s="1">
        <f>IF(Table1[[#This Row],[Task]]&lt;&gt;"",VLOOKUP(A24,Setup!$A$4:$F$15,6, FALSE),"")</f>
        <v>42729</v>
      </c>
      <c r="E24" s="1">
        <f>IF(Table1[[#This Row],[Target Date]]&lt;&gt;"",D24-C24,"")</f>
        <v>42729</v>
      </c>
    </row>
    <row r="25" spans="1:5" x14ac:dyDescent="0.25">
      <c r="A25" s="4" t="s">
        <v>54</v>
      </c>
      <c r="B25" s="4" t="s">
        <v>55</v>
      </c>
      <c r="C25" s="4">
        <v>30</v>
      </c>
      <c r="D25" s="1">
        <f>IF(Table1[[#This Row],[Task]]&lt;&gt;"",VLOOKUP(A25,Setup!$A$4:$F$15,6, FALSE),"")</f>
        <v>42721</v>
      </c>
      <c r="E25" s="1">
        <f>IF(Table1[[#This Row],[Target Date]]&lt;&gt;"",D25-C25,"")</f>
        <v>42691</v>
      </c>
    </row>
    <row r="26" spans="1:5" x14ac:dyDescent="0.25">
      <c r="A26" s="4" t="s">
        <v>54</v>
      </c>
      <c r="B26" s="4" t="s">
        <v>56</v>
      </c>
      <c r="C26" s="4">
        <v>14</v>
      </c>
      <c r="D26" s="1">
        <f>IF(Table1[[#This Row],[Task]]&lt;&gt;"",VLOOKUP(A26,Setup!$A$4:$F$15,6, FALSE),"")</f>
        <v>42721</v>
      </c>
      <c r="E26" s="1">
        <f>IF(Table1[[#This Row],[Target Date]]&lt;&gt;"",D26-C26,"")</f>
        <v>42707</v>
      </c>
    </row>
    <row r="27" spans="1:5" x14ac:dyDescent="0.25">
      <c r="A27" s="4" t="s">
        <v>54</v>
      </c>
      <c r="B27" s="4" t="s">
        <v>57</v>
      </c>
      <c r="C27" s="4">
        <v>0</v>
      </c>
      <c r="D27" s="1">
        <f>IF(Table1[[#This Row],[Task]]&lt;&gt;"",VLOOKUP(A27,Setup!$A$4:$F$15,6, FALSE),"")</f>
        <v>42721</v>
      </c>
      <c r="E27" s="1">
        <f>IF(Table1[[#This Row],[Target Date]]&lt;&gt;"",D27-C27,"")</f>
        <v>42721</v>
      </c>
    </row>
    <row r="28" spans="1:5" x14ac:dyDescent="0.25">
      <c r="A28" s="4" t="s">
        <v>6</v>
      </c>
      <c r="B28" s="4" t="s">
        <v>32</v>
      </c>
      <c r="C28" s="4">
        <v>0</v>
      </c>
      <c r="D28" s="1">
        <f>IF(Table1[[#This Row],[Task]]&lt;&gt;"",VLOOKUP(A28,Setup!$A$4:$F$15,6, FALSE),"")</f>
        <v>42699</v>
      </c>
      <c r="E28" s="1">
        <f>IF(Table1[[#This Row],[Target Date]]&lt;&gt;"",D28-C28,"")</f>
        <v>42699</v>
      </c>
    </row>
    <row r="29" spans="1:5" x14ac:dyDescent="0.25">
      <c r="A29" s="4" t="s">
        <v>33</v>
      </c>
      <c r="B29" s="4" t="s">
        <v>34</v>
      </c>
      <c r="C29" s="4">
        <v>30</v>
      </c>
      <c r="D29" s="1">
        <f>IF(Table1[[#This Row],[Task]]&lt;&gt;"",VLOOKUP(A29,Setup!$A$4:$F$15,6, FALSE),"")</f>
        <v>42721</v>
      </c>
      <c r="E29" s="1">
        <f>IF(Table1[[#This Row],[Target Date]]&lt;&gt;"",D29-C29,"")</f>
        <v>42691</v>
      </c>
    </row>
    <row r="30" spans="1:5" x14ac:dyDescent="0.25">
      <c r="A30" s="4" t="s">
        <v>33</v>
      </c>
      <c r="B30" s="4" t="s">
        <v>35</v>
      </c>
      <c r="C30" s="4">
        <v>15</v>
      </c>
      <c r="D30" s="1">
        <f>IF(Table1[[#This Row],[Task]]&lt;&gt;"",VLOOKUP(A30,Setup!$A$4:$F$15,6, FALSE),"")</f>
        <v>42721</v>
      </c>
      <c r="E30" s="1">
        <f>IF(Table1[[#This Row],[Target Date]]&lt;&gt;"",D30-C30,"")</f>
        <v>42706</v>
      </c>
    </row>
    <row r="31" spans="1:5" x14ac:dyDescent="0.25">
      <c r="A31" s="4" t="s">
        <v>33</v>
      </c>
      <c r="B31" s="4" t="s">
        <v>36</v>
      </c>
      <c r="C31" s="4">
        <v>5</v>
      </c>
      <c r="D31" s="1">
        <f>IF(Table1[[#This Row],[Task]]&lt;&gt;"",VLOOKUP(A31,Setup!$A$4:$F$15,6, FALSE),"")</f>
        <v>42721</v>
      </c>
      <c r="E31" s="1">
        <f>IF(Table1[[#This Row],[Target Date]]&lt;&gt;"",D31-C31,"")</f>
        <v>42716</v>
      </c>
    </row>
    <row r="32" spans="1:5" x14ac:dyDescent="0.25">
      <c r="A32" s="4" t="s">
        <v>33</v>
      </c>
      <c r="B32" s="4" t="s">
        <v>37</v>
      </c>
      <c r="C32" s="4">
        <v>1</v>
      </c>
      <c r="D32" s="1">
        <f>IF(Table1[[#This Row],[Task]]&lt;&gt;"",VLOOKUP(A32,Setup!$A$4:$F$15,6, FALSE),"")</f>
        <v>42721</v>
      </c>
      <c r="E32" s="1">
        <f>IF(Table1[[#This Row],[Target Date]]&lt;&gt;"",D32-C32,"")</f>
        <v>42720</v>
      </c>
    </row>
    <row r="33" spans="1:5" x14ac:dyDescent="0.25">
      <c r="A33" s="4" t="s">
        <v>38</v>
      </c>
      <c r="B33" s="4" t="s">
        <v>46</v>
      </c>
      <c r="C33" s="4">
        <v>30</v>
      </c>
      <c r="D33" s="1">
        <f>IF(Table1[[#This Row],[Task]]&lt;&gt;"",VLOOKUP(A33,Setup!$A$4:$F$15,6, FALSE),"")</f>
        <v>42721</v>
      </c>
      <c r="E33" s="1">
        <f>IF(Table1[[#This Row],[Target Date]]&lt;&gt;"",D33-C33,"")</f>
        <v>42691</v>
      </c>
    </row>
    <row r="34" spans="1:5" x14ac:dyDescent="0.25">
      <c r="A34" s="4" t="s">
        <v>45</v>
      </c>
      <c r="B34" s="4" t="s">
        <v>64</v>
      </c>
      <c r="C34" s="4">
        <v>30</v>
      </c>
      <c r="D34" s="1">
        <f>IF(Table1[[#This Row],[Task]]&lt;&gt;"",VLOOKUP(A34,Setup!$A$4:$F$15,6, FALSE),"")</f>
        <v>42707</v>
      </c>
      <c r="E34" s="1">
        <f>IF(Table1[[#This Row],[Target Date]]&lt;&gt;"",D34-C34,"")</f>
        <v>42677</v>
      </c>
    </row>
    <row r="35" spans="1:5" x14ac:dyDescent="0.25">
      <c r="A35" s="4" t="s">
        <v>45</v>
      </c>
      <c r="B35" s="4" t="s">
        <v>37</v>
      </c>
      <c r="C35" s="4">
        <v>7</v>
      </c>
      <c r="D35" s="1">
        <f>IF(Table1[[#This Row],[Task]]&lt;&gt;"",VLOOKUP(A35,Setup!$A$4:$F$15,6, FALSE),"")</f>
        <v>42707</v>
      </c>
      <c r="E35" s="1">
        <f>IF(Table1[[#This Row],[Target Date]]&lt;&gt;"",D35-C35,"")</f>
        <v>42700</v>
      </c>
    </row>
    <row r="36" spans="1:5" x14ac:dyDescent="0.25">
      <c r="A36" s="4" t="s">
        <v>45</v>
      </c>
      <c r="B36" s="4" t="s">
        <v>65</v>
      </c>
      <c r="C36" s="4">
        <v>5</v>
      </c>
      <c r="D36" s="1">
        <f>IF(Table1[[#This Row],[Task]]&lt;&gt;"",VLOOKUP(A36,Setup!$A$4:$F$15,6, FALSE),"")</f>
        <v>42707</v>
      </c>
      <c r="E36" s="1">
        <f>IF(Table1[[#This Row],[Target Date]]&lt;&gt;"",D36-C36,"")</f>
        <v>42702</v>
      </c>
    </row>
    <row r="37" spans="1:5" x14ac:dyDescent="0.25">
      <c r="A37" s="4" t="s">
        <v>43</v>
      </c>
      <c r="B37" s="4" t="s">
        <v>48</v>
      </c>
      <c r="C37" s="4">
        <v>30</v>
      </c>
      <c r="D37" s="1">
        <f>IF(Table1[[#This Row],[Task]]&lt;&gt;"",VLOOKUP(A37,Setup!$A$4:$F$15,6, FALSE),"")</f>
        <v>42705</v>
      </c>
      <c r="E37" s="1">
        <f>IF(Table1[[#This Row],[Target Date]]&lt;&gt;"",D37-C37,"")</f>
        <v>42675</v>
      </c>
    </row>
    <row r="38" spans="1:5" x14ac:dyDescent="0.25">
      <c r="A38" s="4" t="s">
        <v>43</v>
      </c>
      <c r="B38" s="4" t="s">
        <v>47</v>
      </c>
      <c r="C38" s="4">
        <v>30</v>
      </c>
      <c r="D38" s="1">
        <f>IF(Table1[[#This Row],[Task]]&lt;&gt;"",VLOOKUP(A38,Setup!$A$4:$F$15,6, FALSE),"")</f>
        <v>42705</v>
      </c>
      <c r="E38" s="1">
        <f>IF(Table1[[#This Row],[Target Date]]&lt;&gt;"",D38-C38,"")</f>
        <v>42675</v>
      </c>
    </row>
    <row r="39" spans="1:5" x14ac:dyDescent="0.25">
      <c r="A39" s="4" t="s">
        <v>43</v>
      </c>
      <c r="B39" s="4" t="s">
        <v>49</v>
      </c>
      <c r="C39" s="4">
        <v>14</v>
      </c>
      <c r="D39" s="1">
        <f>IF(Table1[[#This Row],[Task]]&lt;&gt;"",VLOOKUP(A39,Setup!$A$4:$F$15,6, FALSE),"")</f>
        <v>42705</v>
      </c>
      <c r="E39" s="1">
        <f>IF(Table1[[#This Row],[Target Date]]&lt;&gt;"",D39-C39,"")</f>
        <v>42691</v>
      </c>
    </row>
    <row r="40" spans="1:5" x14ac:dyDescent="0.25">
      <c r="A40" s="4" t="s">
        <v>43</v>
      </c>
      <c r="B40" s="4" t="s">
        <v>49</v>
      </c>
      <c r="C40" s="4">
        <v>7</v>
      </c>
      <c r="D40" s="1">
        <f>IF(Table1[[#This Row],[Task]]&lt;&gt;"",VLOOKUP(A40,Setup!$A$4:$F$15,6, FALSE),"")</f>
        <v>42705</v>
      </c>
      <c r="E40" s="1">
        <f>IF(Table1[[#This Row],[Target Date]]&lt;&gt;"",D40-C40,"")</f>
        <v>42698</v>
      </c>
    </row>
    <row r="41" spans="1:5" x14ac:dyDescent="0.25">
      <c r="A41" s="4" t="s">
        <v>43</v>
      </c>
      <c r="B41" s="4" t="s">
        <v>52</v>
      </c>
      <c r="C41" s="4">
        <v>7</v>
      </c>
      <c r="D41" s="1">
        <f>IF(Table1[[#This Row],[Task]]&lt;&gt;"",VLOOKUP(A41,Setup!$A$4:$F$15,6, FALSE),"")</f>
        <v>42705</v>
      </c>
      <c r="E41" s="1">
        <f>IF(Table1[[#This Row],[Target Date]]&lt;&gt;"",D41-C41,"")</f>
        <v>42698</v>
      </c>
    </row>
    <row r="42" spans="1:5" x14ac:dyDescent="0.25">
      <c r="A42" s="4" t="s">
        <v>43</v>
      </c>
      <c r="B42" s="4" t="s">
        <v>50</v>
      </c>
      <c r="C42" s="4">
        <v>1</v>
      </c>
      <c r="D42" s="1">
        <f>IF(Table1[[#This Row],[Task]]&lt;&gt;"",VLOOKUP(A42,Setup!$A$4:$F$15,6, FALSE),"")</f>
        <v>42705</v>
      </c>
      <c r="E42" s="1">
        <f>IF(Table1[[#This Row],[Target Date]]&lt;&gt;"",D42-C42,"")</f>
        <v>42704</v>
      </c>
    </row>
    <row r="43" spans="1:5" x14ac:dyDescent="0.25">
      <c r="A43" s="4" t="s">
        <v>43</v>
      </c>
      <c r="B43" s="4" t="s">
        <v>53</v>
      </c>
      <c r="C43" s="4">
        <v>0</v>
      </c>
      <c r="D43" s="1">
        <f>IF(Table1[[#This Row],[Task]]&lt;&gt;"",VLOOKUP(A43,Setup!$A$4:$F$15,6, FALSE),"")</f>
        <v>42705</v>
      </c>
      <c r="E43" s="1">
        <f>IF(Table1[[#This Row],[Target Date]]&lt;&gt;"",D43-C43,"")</f>
        <v>42705</v>
      </c>
    </row>
    <row r="44" spans="1:5" x14ac:dyDescent="0.25">
      <c r="A44" s="4" t="s">
        <v>43</v>
      </c>
      <c r="B44" s="4" t="s">
        <v>70</v>
      </c>
      <c r="C44" s="4">
        <v>0</v>
      </c>
      <c r="D44" s="1">
        <f>IF(Table1[[#This Row],[Task]]&lt;&gt;"",VLOOKUP(A44,Setup!$A$4:$F$15,6, FALSE),"")</f>
        <v>42705</v>
      </c>
      <c r="E44" s="1">
        <f>IF(Table1[[#This Row],[Target Date]]&lt;&gt;"",D44-C44,"")</f>
        <v>42705</v>
      </c>
    </row>
    <row r="45" spans="1:5" x14ac:dyDescent="0.25">
      <c r="A45" s="4" t="s">
        <v>43</v>
      </c>
      <c r="B45" s="4" t="s">
        <v>69</v>
      </c>
      <c r="C45" s="4">
        <v>0</v>
      </c>
      <c r="D45" s="1">
        <f>IF(Table1[[#This Row],[Task]]&lt;&gt;"",VLOOKUP(A45,Setup!$A$4:$F$15,6, FALSE),"")</f>
        <v>42705</v>
      </c>
      <c r="E45" s="1">
        <f>IF(Table1[[#This Row],[Target Date]]&lt;&gt;"",D45-C45,"")</f>
        <v>42705</v>
      </c>
    </row>
    <row r="46" spans="1:5" x14ac:dyDescent="0.25">
      <c r="A46" s="4" t="s">
        <v>42</v>
      </c>
      <c r="B46" s="4" t="s">
        <v>58</v>
      </c>
      <c r="C46" s="4">
        <v>30</v>
      </c>
      <c r="D46" s="1">
        <f>IF(Table1[[#This Row],[Task]]&lt;&gt;"",VLOOKUP(A46,Setup!$A$4:$F$15,6, FALSE),"")</f>
        <v>42735</v>
      </c>
      <c r="E46" s="1">
        <f>IF(Table1[[#This Row],[Target Date]]&lt;&gt;"",D46-C46,"")</f>
        <v>42705</v>
      </c>
    </row>
    <row r="47" spans="1:5" x14ac:dyDescent="0.25">
      <c r="A47" s="4" t="s">
        <v>42</v>
      </c>
      <c r="B47" s="4" t="s">
        <v>59</v>
      </c>
      <c r="C47" s="4">
        <v>14</v>
      </c>
      <c r="D47" s="1">
        <f>IF(Table1[[#This Row],[Task]]&lt;&gt;"",VLOOKUP(A47,Setup!$A$4:$F$15,6, FALSE),"")</f>
        <v>42735</v>
      </c>
      <c r="E47" s="1">
        <f>IF(Table1[[#This Row],[Target Date]]&lt;&gt;"",D47-C47,"")</f>
        <v>42721</v>
      </c>
    </row>
    <row r="48" spans="1:5" x14ac:dyDescent="0.25">
      <c r="A48" s="4" t="s">
        <v>42</v>
      </c>
      <c r="B48" s="4" t="s">
        <v>60</v>
      </c>
      <c r="C48" s="4">
        <v>10</v>
      </c>
      <c r="D48" s="1">
        <f>IF(Table1[[#This Row],[Task]]&lt;&gt;"",VLOOKUP(A48,Setup!$A$4:$F$15,6, FALSE),"")</f>
        <v>42735</v>
      </c>
      <c r="E48" s="1">
        <f>IF(Table1[[#This Row],[Target Date]]&lt;&gt;"",D48-C48,"")</f>
        <v>42725</v>
      </c>
    </row>
    <row r="49" spans="1:5" x14ac:dyDescent="0.25">
      <c r="A49" s="4" t="s">
        <v>42</v>
      </c>
      <c r="B49" s="4" t="s">
        <v>49</v>
      </c>
      <c r="C49" s="4">
        <v>3</v>
      </c>
      <c r="D49" s="1">
        <f>IF(Table1[[#This Row],[Task]]&lt;&gt;"",VLOOKUP(A49,Setup!$A$4:$F$15,6, FALSE),"")</f>
        <v>42735</v>
      </c>
      <c r="E49" s="1">
        <f>IF(Table1[[#This Row],[Target Date]]&lt;&gt;"",D49-C49,"")</f>
        <v>42732</v>
      </c>
    </row>
    <row r="50" spans="1:5" x14ac:dyDescent="0.25">
      <c r="A50" s="4" t="s">
        <v>42</v>
      </c>
      <c r="B50" s="4" t="s">
        <v>61</v>
      </c>
      <c r="C50" s="4">
        <v>2</v>
      </c>
      <c r="D50" s="1">
        <f>IF(Table1[[#This Row],[Task]]&lt;&gt;"",VLOOKUP(A50,Setup!$A$4:$F$15,6, FALSE),"")</f>
        <v>42735</v>
      </c>
      <c r="E50" s="1">
        <f>IF(Table1[[#This Row],[Target Date]]&lt;&gt;"",D50-C50,"")</f>
        <v>42733</v>
      </c>
    </row>
    <row r="51" spans="1:5" x14ac:dyDescent="0.25">
      <c r="A51" s="4" t="s">
        <v>42</v>
      </c>
      <c r="B51" s="4" t="s">
        <v>62</v>
      </c>
      <c r="C51" s="4">
        <v>0</v>
      </c>
      <c r="D51" s="1">
        <f>IF(Table1[[#This Row],[Task]]&lt;&gt;"",VLOOKUP(A51,Setup!$A$4:$F$15,6, FALSE),"")</f>
        <v>42735</v>
      </c>
      <c r="E51" s="1">
        <f>IF(Table1[[#This Row],[Target Date]]&lt;&gt;"",D51-C51,"")</f>
        <v>42735</v>
      </c>
    </row>
    <row r="52" spans="1:5" x14ac:dyDescent="0.25">
      <c r="A52" s="4" t="s">
        <v>42</v>
      </c>
      <c r="B52" s="4" t="s">
        <v>63</v>
      </c>
      <c r="C52" s="4">
        <v>0</v>
      </c>
      <c r="D52" s="1">
        <f>IF(Table1[[#This Row],[Task]]&lt;&gt;"",VLOOKUP(A52,Setup!$A$4:$F$15,6, FALSE),"")</f>
        <v>42735</v>
      </c>
      <c r="E52" s="1">
        <f>IF(Table1[[#This Row],[Target Date]]&lt;&gt;"",D52-C52,"")</f>
        <v>42735</v>
      </c>
    </row>
    <row r="53" spans="1:5" x14ac:dyDescent="0.25">
      <c r="A53" s="4" t="s">
        <v>5</v>
      </c>
      <c r="B53" s="4" t="s">
        <v>48</v>
      </c>
      <c r="C53" s="4">
        <v>30</v>
      </c>
      <c r="D53" s="1">
        <f>IF(Table1[[#This Row],[Task]]&lt;&gt;"",VLOOKUP(A53,Setup!$A$4:$F$15,6, FALSE),"")</f>
        <v>42698</v>
      </c>
      <c r="E53" s="1">
        <f>IF(Table1[[#This Row],[Target Date]]&lt;&gt;"",D53-C53,"")</f>
        <v>42668</v>
      </c>
    </row>
    <row r="54" spans="1:5" x14ac:dyDescent="0.25">
      <c r="A54" s="4" t="s">
        <v>5</v>
      </c>
      <c r="B54" s="4" t="s">
        <v>47</v>
      </c>
      <c r="C54" s="4">
        <v>30</v>
      </c>
      <c r="D54" s="1">
        <f>IF(Table1[[#This Row],[Task]]&lt;&gt;"",VLOOKUP(A54,Setup!$A$4:$F$15,6, FALSE),"")</f>
        <v>42698</v>
      </c>
      <c r="E54" s="1">
        <f>IF(Table1[[#This Row],[Target Date]]&lt;&gt;"",D54-C54,"")</f>
        <v>42668</v>
      </c>
    </row>
    <row r="55" spans="1:5" x14ac:dyDescent="0.25">
      <c r="A55" s="4" t="s">
        <v>5</v>
      </c>
      <c r="B55" s="4" t="s">
        <v>49</v>
      </c>
      <c r="C55" s="4">
        <v>14</v>
      </c>
      <c r="D55" s="1">
        <f>IF(Table1[[#This Row],[Task]]&lt;&gt;"",VLOOKUP(A55,Setup!$A$4:$F$15,6, FALSE),"")</f>
        <v>42698</v>
      </c>
      <c r="E55" s="1">
        <f>IF(Table1[[#This Row],[Target Date]]&lt;&gt;"",D55-C55,"")</f>
        <v>42684</v>
      </c>
    </row>
    <row r="56" spans="1:5" x14ac:dyDescent="0.25">
      <c r="A56" s="4" t="s">
        <v>5</v>
      </c>
      <c r="B56" s="4" t="s">
        <v>49</v>
      </c>
      <c r="C56" s="4">
        <v>7</v>
      </c>
      <c r="D56" s="1">
        <f>IF(Table1[[#This Row],[Task]]&lt;&gt;"",VLOOKUP(A56,Setup!$A$4:$F$15,6, FALSE),"")</f>
        <v>42698</v>
      </c>
      <c r="E56" s="1">
        <f>IF(Table1[[#This Row],[Target Date]]&lt;&gt;"",D56-C56,"")</f>
        <v>42691</v>
      </c>
    </row>
    <row r="57" spans="1:5" x14ac:dyDescent="0.25">
      <c r="A57" s="4" t="s">
        <v>5</v>
      </c>
      <c r="B57" s="4" t="s">
        <v>52</v>
      </c>
      <c r="C57" s="4">
        <v>7</v>
      </c>
      <c r="D57" s="1">
        <f>IF(Table1[[#This Row],[Task]]&lt;&gt;"",VLOOKUP(A57,Setup!$A$4:$F$15,6, FALSE),"")</f>
        <v>42698</v>
      </c>
      <c r="E57" s="1">
        <f>IF(Table1[[#This Row],[Target Date]]&lt;&gt;"",D57-C57,"")</f>
        <v>42691</v>
      </c>
    </row>
    <row r="58" spans="1:5" x14ac:dyDescent="0.25">
      <c r="A58" s="4" t="s">
        <v>5</v>
      </c>
      <c r="B58" s="4" t="s">
        <v>51</v>
      </c>
      <c r="C58" s="4">
        <v>4</v>
      </c>
      <c r="D58" s="1">
        <f>IF(Table1[[#This Row],[Task]]&lt;&gt;"",VLOOKUP(A58,Setup!$A$4:$F$15,6, FALSE),"")</f>
        <v>42698</v>
      </c>
      <c r="E58" s="1">
        <f>IF(Table1[[#This Row],[Target Date]]&lt;&gt;"",D58-C58,"")</f>
        <v>42694</v>
      </c>
    </row>
    <row r="59" spans="1:5" x14ac:dyDescent="0.25">
      <c r="A59" s="4" t="s">
        <v>5</v>
      </c>
      <c r="B59" s="4" t="s">
        <v>50</v>
      </c>
      <c r="C59" s="4">
        <v>1</v>
      </c>
      <c r="D59" s="1">
        <f>IF(Table1[[#This Row],[Task]]&lt;&gt;"",VLOOKUP(A59,Setup!$A$4:$F$15,6, FALSE),"")</f>
        <v>42698</v>
      </c>
      <c r="E59" s="1">
        <f>IF(Table1[[#This Row],[Target Date]]&lt;&gt;"",D59-C59,"")</f>
        <v>42697</v>
      </c>
    </row>
    <row r="60" spans="1:5" x14ac:dyDescent="0.25">
      <c r="A60" s="4" t="s">
        <v>5</v>
      </c>
      <c r="B60" s="4" t="s">
        <v>53</v>
      </c>
      <c r="C60" s="4">
        <v>0</v>
      </c>
      <c r="D60" s="1">
        <f>IF(Table1[[#This Row],[Task]]&lt;&gt;"",VLOOKUP(A60,Setup!$A$4:$F$15,6, FALSE),"")</f>
        <v>42698</v>
      </c>
      <c r="E60" s="1">
        <f>IF(Table1[[#This Row],[Target Date]]&lt;&gt;"",D60-C60,"")</f>
        <v>42698</v>
      </c>
    </row>
    <row r="61" spans="1:5" x14ac:dyDescent="0.25">
      <c r="A61" s="4"/>
      <c r="B61" s="4"/>
      <c r="C61" s="4"/>
      <c r="D61" s="1" t="str">
        <f>IF(Table1[[#This Row],[Task]]&lt;&gt;"",VLOOKUP(A61,Setup!$A$4:$F$15,6, FALSE),"")</f>
        <v/>
      </c>
      <c r="E61" s="1" t="str">
        <f>IF(Table1[[#This Row],[Target Date]]&lt;&gt;"",D61-C61,"")</f>
        <v/>
      </c>
    </row>
    <row r="62" spans="1:5" x14ac:dyDescent="0.25">
      <c r="A62" s="4"/>
      <c r="B62" s="4"/>
      <c r="C62" s="4"/>
      <c r="D62" s="1" t="str">
        <f>IF(Table1[[#This Row],[Task]]&lt;&gt;"",VLOOKUP(A62,Setup!$A$4:$F$15,6, FALSE),"")</f>
        <v/>
      </c>
      <c r="E62" s="1" t="str">
        <f>IF(Table1[[#This Row],[Target Date]]&lt;&gt;"",D62-C62,"")</f>
        <v/>
      </c>
    </row>
    <row r="63" spans="1:5" x14ac:dyDescent="0.25">
      <c r="A63" s="4"/>
      <c r="B63" s="4"/>
      <c r="C63" s="4"/>
      <c r="D63" s="1" t="str">
        <f>IF(Table1[[#This Row],[Task]]&lt;&gt;"",VLOOKUP(A63,Setup!$A$4:$F$15,6, FALSE),"")</f>
        <v/>
      </c>
      <c r="E63" s="1" t="str">
        <f>IF(Table1[[#This Row],[Target Date]]&lt;&gt;"",D63-C63,"")</f>
        <v/>
      </c>
    </row>
    <row r="64" spans="1:5" x14ac:dyDescent="0.25">
      <c r="A64" s="4"/>
      <c r="B64" s="4"/>
      <c r="C64" s="4"/>
      <c r="D64" s="1" t="str">
        <f>IF(Table1[[#This Row],[Task]]&lt;&gt;"",VLOOKUP(A64,Setup!$A$4:$F$15,6, FALSE),"")</f>
        <v/>
      </c>
      <c r="E64" s="1" t="str">
        <f>IF(Table1[[#This Row],[Target Date]]&lt;&gt;"",D64-C64,"")</f>
        <v/>
      </c>
    </row>
    <row r="65" spans="1:5" x14ac:dyDescent="0.25">
      <c r="A65" s="4"/>
      <c r="B65" s="4"/>
      <c r="C65" s="4"/>
      <c r="D65" s="1" t="str">
        <f>IF(Table1[[#This Row],[Task]]&lt;&gt;"",VLOOKUP(A65,Setup!$A$4:$F$15,6, FALSE),"")</f>
        <v/>
      </c>
      <c r="E65" s="1" t="str">
        <f>IF(Table1[[#This Row],[Target Date]]&lt;&gt;"",D65-C65,"")</f>
        <v/>
      </c>
    </row>
    <row r="66" spans="1:5" x14ac:dyDescent="0.25">
      <c r="A66" s="4"/>
      <c r="B66" s="4"/>
      <c r="C66" s="4"/>
      <c r="D66" s="1" t="str">
        <f>IF(Table1[[#This Row],[Task]]&lt;&gt;"",VLOOKUP(A66,Setup!$A$4:$F$15,6, FALSE),"")</f>
        <v/>
      </c>
      <c r="E66" s="1" t="str">
        <f>IF(Table1[[#This Row],[Target Date]]&lt;&gt;"",D66-C66,"")</f>
        <v/>
      </c>
    </row>
    <row r="67" spans="1:5" x14ac:dyDescent="0.25">
      <c r="A67" s="4"/>
      <c r="B67" s="4"/>
      <c r="C67" s="4"/>
      <c r="D67" s="1" t="str">
        <f>IF(Table1[[#This Row],[Task]]&lt;&gt;"",VLOOKUP(A67,Setup!$A$4:$F$15,6, FALSE),"")</f>
        <v/>
      </c>
      <c r="E67" s="1" t="str">
        <f>IF(Table1[[#This Row],[Target Date]]&lt;&gt;"",D67-C67,"")</f>
        <v/>
      </c>
    </row>
    <row r="68" spans="1:5" x14ac:dyDescent="0.25">
      <c r="A68" s="4"/>
      <c r="B68" s="4"/>
      <c r="C68" s="4"/>
      <c r="D68" s="1" t="str">
        <f>IF(Table1[[#This Row],[Task]]&lt;&gt;"",VLOOKUP(A68,Setup!$A$4:$F$15,6, FALSE),"")</f>
        <v/>
      </c>
      <c r="E68" s="1" t="str">
        <f>IF(Table1[[#This Row],[Target Date]]&lt;&gt;"",D68-C68,"")</f>
        <v/>
      </c>
    </row>
    <row r="69" spans="1:5" x14ac:dyDescent="0.25">
      <c r="A69" s="4"/>
      <c r="B69" s="4"/>
      <c r="C69" s="4"/>
      <c r="D69" s="1" t="str">
        <f>IF(Table1[[#This Row],[Task]]&lt;&gt;"",VLOOKUP(A69,Setup!$A$4:$F$15,6, FALSE),"")</f>
        <v/>
      </c>
      <c r="E69" s="1" t="str">
        <f>IF(Table1[[#This Row],[Target Date]]&lt;&gt;"",D69-C69,"")</f>
        <v/>
      </c>
    </row>
    <row r="70" spans="1:5" x14ac:dyDescent="0.25">
      <c r="A70" s="4"/>
      <c r="B70" s="4"/>
      <c r="C70" s="4"/>
      <c r="D70" s="1" t="str">
        <f>IF(Table1[[#This Row],[Task]]&lt;&gt;"",VLOOKUP(A70,Setup!$A$4:$F$15,6, FALSE),"")</f>
        <v/>
      </c>
      <c r="E70" s="1" t="str">
        <f>IF(Table1[[#This Row],[Target Date]]&lt;&gt;"",D70-C70,"")</f>
        <v/>
      </c>
    </row>
    <row r="71" spans="1:5" x14ac:dyDescent="0.25">
      <c r="A71" s="4"/>
      <c r="B71" s="4"/>
      <c r="C71" s="4"/>
      <c r="D71" s="1" t="str">
        <f>IF(Table1[[#This Row],[Task]]&lt;&gt;"",VLOOKUP(A71,Setup!$A$4:$F$15,6, FALSE),"")</f>
        <v/>
      </c>
      <c r="E71" s="1" t="str">
        <f>IF(Table1[[#This Row],[Target Date]]&lt;&gt;"",D71-C71,"")</f>
        <v/>
      </c>
    </row>
    <row r="72" spans="1:5" x14ac:dyDescent="0.25">
      <c r="A72" s="4"/>
      <c r="B72" s="4"/>
      <c r="C72" s="4"/>
      <c r="D72" s="1" t="str">
        <f>IF(Table1[[#This Row],[Task]]&lt;&gt;"",VLOOKUP(A72,Setup!$A$4:$F$15,6, FALSE),"")</f>
        <v/>
      </c>
      <c r="E72" s="1" t="str">
        <f>IF(Table1[[#This Row],[Target Date]]&lt;&gt;"",D72-C72,"")</f>
        <v/>
      </c>
    </row>
    <row r="73" spans="1:5" x14ac:dyDescent="0.25">
      <c r="A73" s="4"/>
      <c r="B73" s="4"/>
      <c r="C73" s="4"/>
      <c r="D73" s="1" t="str">
        <f>IF(Table1[[#This Row],[Task]]&lt;&gt;"",VLOOKUP(A73,Setup!$A$4:$F$15,6, FALSE),"")</f>
        <v/>
      </c>
      <c r="E73" s="1" t="str">
        <f>IF(Table1[[#This Row],[Target Date]]&lt;&gt;"",D73-C73,"")</f>
        <v/>
      </c>
    </row>
    <row r="74" spans="1:5" x14ac:dyDescent="0.25">
      <c r="A74" s="4"/>
      <c r="B74" s="4"/>
      <c r="C74" s="4"/>
      <c r="D74" s="1" t="str">
        <f>IF(Table1[[#This Row],[Task]]&lt;&gt;"",VLOOKUP(A74,Setup!$A$4:$F$15,6, FALSE),"")</f>
        <v/>
      </c>
      <c r="E74" s="1" t="str">
        <f>IF(Table1[[#This Row],[Target Date]]&lt;&gt;"",D74-C74,"")</f>
        <v/>
      </c>
    </row>
    <row r="75" spans="1:5" x14ac:dyDescent="0.25">
      <c r="A75" s="4"/>
      <c r="B75" s="4"/>
      <c r="C75" s="4"/>
      <c r="D75" s="1" t="str">
        <f>IF(Table1[[#This Row],[Task]]&lt;&gt;"",VLOOKUP(A75,Setup!$A$4:$F$15,6, FALSE),"")</f>
        <v/>
      </c>
      <c r="E75" s="1" t="str">
        <f>IF(Table1[[#This Row],[Target Date]]&lt;&gt;"",D75-C75,"")</f>
        <v/>
      </c>
    </row>
    <row r="76" spans="1:5" x14ac:dyDescent="0.25">
      <c r="A76" s="4"/>
      <c r="B76" s="4"/>
      <c r="C76" s="4"/>
    </row>
    <row r="77" spans="1:5" x14ac:dyDescent="0.25">
      <c r="A77" s="4"/>
      <c r="B77" s="4"/>
      <c r="C77" s="4"/>
    </row>
    <row r="78" spans="1:5" x14ac:dyDescent="0.25">
      <c r="A78" s="4"/>
      <c r="B78" s="4"/>
      <c r="C78" s="4"/>
    </row>
    <row r="79" spans="1:5" x14ac:dyDescent="0.25">
      <c r="A79" s="4"/>
      <c r="B79" s="4"/>
      <c r="C79" s="4"/>
    </row>
    <row r="80" spans="1:5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</sheetData>
  <sheetProtection sort="0"/>
  <sortState ref="A2:E60">
    <sortCondition ref="E2:E60"/>
  </sortState>
  <dataValidations count="1">
    <dataValidation type="list" allowBlank="1" showInputMessage="1" showErrorMessage="1" sqref="A2:A90">
      <formula1>Category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/>
  </sheetViews>
  <sheetFormatPr defaultRowHeight="15" x14ac:dyDescent="0.25"/>
  <sheetData>
    <row r="1" spans="1:1" x14ac:dyDescent="0.25">
      <c r="A1" s="1" t="str">
        <f>IF(Tasks!A2&lt;&gt;"",Tasks!A2 &amp; " - " &amp; Tasks!B2 &amp; " " &amp; TEXT(Tasks!E2,"mm/dd/yyyy") &amp; " #Holiday","")</f>
        <v>Calendars - Select pictures 11/26/2016 #Holiday</v>
      </c>
    </row>
    <row r="2" spans="1:1" x14ac:dyDescent="0.25">
      <c r="A2" s="1" t="str">
        <f>IF(Tasks!A3&lt;&gt;"",Tasks!A3 &amp; " - " &amp; Tasks!B3 &amp; " " &amp; TEXT(Tasks!E3,"mm/dd/yyyy") &amp; " #Holiday","")</f>
        <v>Calendars - Layout months 1-3 11/30/2016 #Holiday</v>
      </c>
    </row>
    <row r="3" spans="1:1" x14ac:dyDescent="0.25">
      <c r="A3" s="1" t="str">
        <f>IF(Tasks!A4&lt;&gt;"",Tasks!A4 &amp; " - " &amp; Tasks!B4 &amp; " " &amp; TEXT(Tasks!E4,"mm/dd/yyyy") &amp; " #Holiday","")</f>
        <v>Calendars - Layout months 4-6 12/02/2016 #Holiday</v>
      </c>
    </row>
    <row r="4" spans="1:1" x14ac:dyDescent="0.25">
      <c r="A4" s="1" t="str">
        <f>IF(Tasks!A5&lt;&gt;"",Tasks!A5 &amp; " - " &amp; Tasks!B5 &amp; " " &amp; TEXT(Tasks!E5,"mm/dd/yyyy") &amp; " #Holiday","")</f>
        <v>Calendars - Layout months 7-9 12/04/2016 #Holiday</v>
      </c>
    </row>
    <row r="5" spans="1:1" x14ac:dyDescent="0.25">
      <c r="A5" s="1" t="str">
        <f>IF(Tasks!A6&lt;&gt;"",Tasks!A6 &amp; " - " &amp; Tasks!B6 &amp; " " &amp; TEXT(Tasks!E6,"mm/dd/yyyy") &amp; " #Holiday","")</f>
        <v>Calendars - Layout months 10-12 12/06/2016 #Holiday</v>
      </c>
    </row>
    <row r="6" spans="1:1" x14ac:dyDescent="0.25">
      <c r="A6" s="1" t="str">
        <f>IF(Tasks!A7&lt;&gt;"",Tasks!A7 &amp; " - " &amp; Tasks!B7 &amp; " " &amp; TEXT(Tasks!E7,"mm/dd/yyyy") &amp; " #Holiday","")</f>
        <v>Calendars - Order calendars 12/10/2016 #Holiday</v>
      </c>
    </row>
    <row r="7" spans="1:1" x14ac:dyDescent="0.25">
      <c r="A7" s="1" t="str">
        <f>IF(Tasks!A8&lt;&gt;"",Tasks!A8 &amp; " - " &amp; Tasks!B8 &amp; " " &amp; TEXT(Tasks!E8,"mm/dd/yyyy") &amp; " #Holiday","")</f>
        <v>Cards - Update addresses 11/26/2016 #Holiday</v>
      </c>
    </row>
    <row r="8" spans="1:1" x14ac:dyDescent="0.25">
      <c r="A8" s="1" t="str">
        <f>IF(Tasks!A9&lt;&gt;"",Tasks!A9 &amp; " - " &amp; Tasks!B9 &amp; " " &amp; TEXT(Tasks!E9,"mm/dd/yyyy") &amp; " #Holiday","")</f>
        <v>Cards - Make lists 11/27/2016 #Holiday</v>
      </c>
    </row>
    <row r="9" spans="1:1" x14ac:dyDescent="0.25">
      <c r="A9" s="1" t="str">
        <f>IF(Tasks!A10&lt;&gt;"",Tasks!A10 &amp; " - " &amp; Tasks!B10 &amp; " " &amp; TEXT(Tasks!E10,"mm/dd/yyyy") &amp; " #Holiday","")</f>
        <v>Cards - Pull CSV 11/28/2016 #Holiday</v>
      </c>
    </row>
    <row r="10" spans="1:1" x14ac:dyDescent="0.25">
      <c r="A10" s="1" t="str">
        <f>IF(Tasks!A11&lt;&gt;"",Tasks!A11 &amp; " - " &amp; Tasks!B11 &amp; " " &amp; TEXT(Tasks!E11,"mm/dd/yyyy") &amp; " #Holiday","")</f>
        <v>Cards - Write email 11/30/2016 #Holiday</v>
      </c>
    </row>
    <row r="11" spans="1:1" x14ac:dyDescent="0.25">
      <c r="A11" s="1" t="str">
        <f>IF(Tasks!A12&lt;&gt;"",Tasks!A12 &amp; " - " &amp; Tasks!B12 &amp; " " &amp; TEXT(Tasks!E12,"mm/dd/yyyy") &amp; " #Holiday","")</f>
        <v>Cards - Write letter 12/01/2016 #Holiday</v>
      </c>
    </row>
    <row r="12" spans="1:1" x14ac:dyDescent="0.25">
      <c r="A12" s="1" t="str">
        <f>IF(Tasks!A13&lt;&gt;"",Tasks!A13 &amp; " - " &amp; Tasks!B13 &amp; " " &amp; TEXT(Tasks!E13,"mm/dd/yyyy") &amp; " #Holiday","")</f>
        <v>Cards - Make labels 12/03/2016 #Holiday</v>
      </c>
    </row>
    <row r="13" spans="1:1" x14ac:dyDescent="0.25">
      <c r="A13" s="1" t="str">
        <f>IF(Tasks!A14&lt;&gt;"",Tasks!A14 &amp; " - " &amp; Tasks!B14 &amp; " " &amp; TEXT(Tasks!E14,"mm/dd/yyyy") &amp; " #Holiday","")</f>
        <v>Cards - Print newsletters 12/04/2016 #Holiday</v>
      </c>
    </row>
    <row r="14" spans="1:1" x14ac:dyDescent="0.25">
      <c r="A14" s="1" t="str">
        <f>IF(Tasks!A15&lt;&gt;"",Tasks!A15 &amp; " - " &amp; Tasks!B15 &amp; " " &amp; TEXT(Tasks!E15,"mm/dd/yyyy") &amp; " #Holiday","")</f>
        <v>Cards - Set up e-cards 12/05/2016 #Holiday</v>
      </c>
    </row>
    <row r="15" spans="1:1" x14ac:dyDescent="0.25">
      <c r="A15" s="1" t="str">
        <f>IF(Tasks!A16&lt;&gt;"",Tasks!A16 &amp; " - " &amp; Tasks!B16 &amp; " " &amp; TEXT(Tasks!E16,"mm/dd/yyyy") &amp; " #Holiday","")</f>
        <v>Cards - Stuff envelopes 12/06/2016 #Holiday</v>
      </c>
    </row>
    <row r="16" spans="1:1" x14ac:dyDescent="0.25">
      <c r="A16" s="1" t="str">
        <f>IF(Tasks!A17&lt;&gt;"",Tasks!A17 &amp; " - " &amp; Tasks!B17 &amp; " " &amp; TEXT(Tasks!E17,"mm/dd/yyyy") &amp; " #Holiday","")</f>
        <v>Cards - Stamp and mail 12/10/2016 #Holiday</v>
      </c>
    </row>
    <row r="17" spans="1:1" x14ac:dyDescent="0.25">
      <c r="A17" s="1" t="str">
        <f>IF(Tasks!A18&lt;&gt;"",Tasks!A18 &amp; " - " &amp; Tasks!B18 &amp; " " &amp; TEXT(Tasks!E18,"mm/dd/yyyy") &amp; " #Holiday","")</f>
        <v>Christmas - Make grocery list 11/25/2016 #Holiday</v>
      </c>
    </row>
    <row r="18" spans="1:1" x14ac:dyDescent="0.25">
      <c r="A18" s="1" t="str">
        <f>IF(Tasks!A19&lt;&gt;"",Tasks!A19 &amp; " - " &amp; Tasks!B19 &amp; " " &amp; TEXT(Tasks!E19,"mm/dd/yyyy") &amp; " #Holiday","")</f>
        <v>Christmas - Plan menu 11/25/2016 #Holiday</v>
      </c>
    </row>
    <row r="19" spans="1:1" x14ac:dyDescent="0.25">
      <c r="A19" s="1" t="str">
        <f>IF(Tasks!A20&lt;&gt;"",Tasks!A20 &amp; " - " &amp; Tasks!B20 &amp; " " &amp; TEXT(Tasks!E20,"mm/dd/yyyy") &amp; " #Holiday","")</f>
        <v>Christmas - Buy food 12/11/2016 #Holiday</v>
      </c>
    </row>
    <row r="20" spans="1:1" x14ac:dyDescent="0.25">
      <c r="A20" s="1" t="str">
        <f>IF(Tasks!A21&lt;&gt;"",Tasks!A21 &amp; " - " &amp; Tasks!B21 &amp; " " &amp; TEXT(Tasks!E21,"mm/dd/yyyy") &amp; " #Holiday","")</f>
        <v>Christmas - Buy food 12/18/2016 #Holiday</v>
      </c>
    </row>
    <row r="21" spans="1:1" x14ac:dyDescent="0.25">
      <c r="A21" s="1" t="str">
        <f>IF(Tasks!A22&lt;&gt;"",Tasks!A22 &amp; " - " &amp; Tasks!B22 &amp; " " &amp; TEXT(Tasks!E22,"mm/dd/yyyy") &amp; " #Holiday","")</f>
        <v>Christmas - Make schedule 12/18/2016 #Holiday</v>
      </c>
    </row>
    <row r="22" spans="1:1" x14ac:dyDescent="0.25">
      <c r="A22" s="1" t="str">
        <f>IF(Tasks!A23&lt;&gt;"",Tasks!A23 &amp; " - " &amp; Tasks!B23 &amp; " " &amp; TEXT(Tasks!E23,"mm/dd/yyyy") &amp; " #Holiday","")</f>
        <v>Christmas - Make pies 12/24/2016 #Holiday</v>
      </c>
    </row>
    <row r="23" spans="1:1" x14ac:dyDescent="0.25">
      <c r="A23" s="1" t="str">
        <f>IF(Tasks!A24&lt;&gt;"",Tasks!A24 &amp; " - " &amp; Tasks!B24 &amp; " " &amp; TEXT(Tasks!E24,"mm/dd/yyyy") &amp; " #Holiday","")</f>
        <v>Christmas - Cook 12/25/2016 #Holiday</v>
      </c>
    </row>
    <row r="24" spans="1:1" x14ac:dyDescent="0.25">
      <c r="A24" s="1" t="str">
        <f>IF(Tasks!A25&lt;&gt;"",Tasks!A25 &amp; " - " &amp; Tasks!B25 &amp; " " &amp; TEXT(Tasks!E25,"mm/dd/yyyy") &amp; " #Holiday","")</f>
        <v>Cookies - Plan cookies 11/17/2016 #Holiday</v>
      </c>
    </row>
    <row r="25" spans="1:1" x14ac:dyDescent="0.25">
      <c r="A25" s="1" t="str">
        <f>IF(Tasks!A26&lt;&gt;"",Tasks!A26 &amp; " - " &amp; Tasks!B26 &amp; " " &amp; TEXT(Tasks!E26,"mm/dd/yyyy") &amp; " #Holiday","")</f>
        <v>Cookies - Buy supplies 12/03/2016 #Holiday</v>
      </c>
    </row>
    <row r="26" spans="1:1" x14ac:dyDescent="0.25">
      <c r="A26" s="1" t="str">
        <f>IF(Tasks!A27&lt;&gt;"",Tasks!A27 &amp; " - " &amp; Tasks!B27 &amp; " " &amp; TEXT(Tasks!E27,"mm/dd/yyyy") &amp; " #Holiday","")</f>
        <v>Cookies - Make cookies 12/17/2016 #Holiday</v>
      </c>
    </row>
    <row r="27" spans="1:1" x14ac:dyDescent="0.25">
      <c r="A27" s="1" t="str">
        <f>IF(Tasks!A28&lt;&gt;"",Tasks!A28 &amp; " - " &amp; Tasks!B28 &amp; " " &amp; TEXT(Tasks!E28,"mm/dd/yyyy") &amp; " #Holiday","")</f>
        <v>Decorate - put up decorations 11/25/2016 #Holiday</v>
      </c>
    </row>
    <row r="28" spans="1:1" x14ac:dyDescent="0.25">
      <c r="A28" s="1" t="str">
        <f>IF(Tasks!A29&lt;&gt;"",Tasks!A29 &amp; " - " &amp; Tasks!B29 &amp; " " &amp; TEXT(Tasks!E29,"mm/dd/yyyy") &amp; " #Holiday","")</f>
        <v>Gifts - Get lists 11/17/2016 #Holiday</v>
      </c>
    </row>
    <row r="29" spans="1:1" x14ac:dyDescent="0.25">
      <c r="A29" s="1" t="str">
        <f>IF(Tasks!A30&lt;&gt;"",Tasks!A30 &amp; " - " &amp; Tasks!B30 &amp; " " &amp; TEXT(Tasks!E30,"mm/dd/yyyy") &amp; " #Holiday","")</f>
        <v>Gifts - Shop 12/02/2016 #Holiday</v>
      </c>
    </row>
    <row r="30" spans="1:1" x14ac:dyDescent="0.25">
      <c r="A30" s="1" t="str">
        <f>IF(Tasks!A31&lt;&gt;"",Tasks!A31 &amp; " - " &amp; Tasks!B31 &amp; " " &amp; TEXT(Tasks!E31,"mm/dd/yyyy") &amp; " #Holiday","")</f>
        <v>Gifts - Stocking stuffers 12/12/2016 #Holiday</v>
      </c>
    </row>
    <row r="31" spans="1:1" x14ac:dyDescent="0.25">
      <c r="A31" s="1" t="str">
        <f>IF(Tasks!A32&lt;&gt;"",Tasks!A32 &amp; " - " &amp; Tasks!B32 &amp; " " &amp; TEXT(Tasks!E32,"mm/dd/yyyy") &amp; " #Holiday","")</f>
        <v>Gifts - Wrap 12/16/2016 #Holiday</v>
      </c>
    </row>
    <row r="32" spans="1:1" x14ac:dyDescent="0.25">
      <c r="A32" s="1" t="str">
        <f>IF(Tasks!A33&lt;&gt;"",Tasks!A33 &amp; " - " &amp; Tasks!B33 &amp; " " &amp; TEXT(Tasks!E33,"mm/dd/yyyy") &amp; " #Holiday","")</f>
        <v>Gifts Extended - Buy 11/17/2016 #Holiday</v>
      </c>
    </row>
    <row r="33" spans="1:1" x14ac:dyDescent="0.25">
      <c r="A33" s="1" t="str">
        <f>IF(Tasks!A34&lt;&gt;"",Tasks!A34 &amp; " - " &amp; Tasks!B34 &amp; " " &amp; TEXT(Tasks!E34,"mm/dd/yyyy") &amp; " #Holiday","")</f>
        <v>Gifts Teacher - Decide on gifts 11/03/2016 #Holiday</v>
      </c>
    </row>
    <row r="34" spans="1:1" x14ac:dyDescent="0.25">
      <c r="A34" s="1" t="str">
        <f>IF(Tasks!A35&lt;&gt;"",Tasks!A35 &amp; " - " &amp; Tasks!B35 &amp; " " &amp; TEXT(Tasks!E35,"mm/dd/yyyy") &amp; " #Holiday","")</f>
        <v>Gifts Teacher - Wrap 11/26/2016 #Holiday</v>
      </c>
    </row>
    <row r="35" spans="1:1" x14ac:dyDescent="0.25">
      <c r="A35" s="1" t="str">
        <f>IF(Tasks!A36&lt;&gt;"",Tasks!A36 &amp; " - " &amp; Tasks!B36 &amp; " " &amp; TEXT(Tasks!E36,"mm/dd/yyyy") &amp; " #Holiday","")</f>
        <v>Gifts Teacher - Send gifts 11/28/2016 #Holiday</v>
      </c>
    </row>
    <row r="36" spans="1:1" x14ac:dyDescent="0.25">
      <c r="A36" s="1" t="str">
        <f>IF(Tasks!A37&lt;&gt;"",Tasks!A37 &amp; " - " &amp; Tasks!B37 &amp; " " &amp; TEXT(Tasks!E37,"mm/dd/yyyy") &amp; " #Holiday","")</f>
        <v>New Year - Make grocery list 11/01/2016 #Holiday</v>
      </c>
    </row>
    <row r="37" spans="1:1" x14ac:dyDescent="0.25">
      <c r="A37" s="1" t="str">
        <f>IF(Tasks!A38&lt;&gt;"",Tasks!A38 &amp; " - " &amp; Tasks!B38 &amp; " " &amp; TEXT(Tasks!E38,"mm/dd/yyyy") &amp; " #Holiday","")</f>
        <v>New Year - Plan menu 11/01/2016 #Holiday</v>
      </c>
    </row>
    <row r="38" spans="1:1" x14ac:dyDescent="0.25">
      <c r="A38" s="1" t="str">
        <f>IF(Tasks!A39&lt;&gt;"",Tasks!A39 &amp; " - " &amp; Tasks!B39 &amp; " " &amp; TEXT(Tasks!E39,"mm/dd/yyyy") &amp; " #Holiday","")</f>
        <v>New Year - Buy food 11/17/2016 #Holiday</v>
      </c>
    </row>
    <row r="39" spans="1:1" x14ac:dyDescent="0.25">
      <c r="A39" s="1" t="str">
        <f>IF(Tasks!A40&lt;&gt;"",Tasks!A40 &amp; " - " &amp; Tasks!B40 &amp; " " &amp; TEXT(Tasks!E40,"mm/dd/yyyy") &amp; " #Holiday","")</f>
        <v>New Year - Buy food 11/24/2016 #Holiday</v>
      </c>
    </row>
    <row r="40" spans="1:1" x14ac:dyDescent="0.25">
      <c r="A40" s="1" t="str">
        <f>IF(Tasks!A41&lt;&gt;"",Tasks!A41 &amp; " - " &amp; Tasks!B41 &amp; " " &amp; TEXT(Tasks!E41,"mm/dd/yyyy") &amp; " #Holiday","")</f>
        <v>New Year - Make schedule 11/24/2016 #Holiday</v>
      </c>
    </row>
    <row r="41" spans="1:1" x14ac:dyDescent="0.25">
      <c r="A41" s="1" t="str">
        <f>IF(Tasks!A42&lt;&gt;"",Tasks!A42 &amp; " - " &amp; Tasks!B42 &amp; " " &amp; TEXT(Tasks!E42,"mm/dd/yyyy") &amp; " #Holiday","")</f>
        <v>New Year - Make pies 11/30/2016 #Holiday</v>
      </c>
    </row>
    <row r="42" spans="1:1" x14ac:dyDescent="0.25">
      <c r="A42" s="1" t="str">
        <f>IF(Tasks!A43&lt;&gt;"",Tasks!A43 &amp; " - " &amp; Tasks!B43 &amp; " " &amp; TEXT(Tasks!E43,"mm/dd/yyyy") &amp; " #Holiday","")</f>
        <v>New Year - Cook 12/01/2016 #Holiday</v>
      </c>
    </row>
    <row r="43" spans="1:1" x14ac:dyDescent="0.25">
      <c r="A43" s="1" t="str">
        <f>IF(Tasks!A44&lt;&gt;"",Tasks!A44 &amp; " - " &amp; Tasks!B44 &amp; " " &amp; TEXT(Tasks!E44,"mm/dd/yyyy") &amp; " #Holiday","")</f>
        <v>New Year - Setup calendar for next year 12/01/2016 #Holiday</v>
      </c>
    </row>
    <row r="44" spans="1:1" x14ac:dyDescent="0.25">
      <c r="A44" s="1" t="str">
        <f>IF(Tasks!A45&lt;&gt;"",Tasks!A45 &amp; " - " &amp; Tasks!B45 &amp; " " &amp; TEXT(Tasks!E45,"mm/dd/yyyy") &amp; " #Holiday","")</f>
        <v>New Year - Take down decorations 12/01/2016 #Holiday</v>
      </c>
    </row>
    <row r="45" spans="1:1" x14ac:dyDescent="0.25">
      <c r="A45" s="1" t="str">
        <f>IF(Tasks!A46&lt;&gt;"",Tasks!A46 &amp; " - " &amp; Tasks!B46 &amp; " " &amp; TEXT(Tasks!E46,"mm/dd/yyyy") &amp; " #Holiday","")</f>
        <v>New Year Party - Make guest list 12/01/2016 #Holiday</v>
      </c>
    </row>
    <row r="46" spans="1:1" x14ac:dyDescent="0.25">
      <c r="A46" s="1" t="str">
        <f>IF(Tasks!A47&lt;&gt;"",Tasks!A47 &amp; " - " &amp; Tasks!B47 &amp; " " &amp; TEXT(Tasks!E47,"mm/dd/yyyy") &amp; " #Holiday","")</f>
        <v>New Year Party - Send invitations 12/17/2016 #Holiday</v>
      </c>
    </row>
    <row r="47" spans="1:1" x14ac:dyDescent="0.25">
      <c r="A47" s="1" t="str">
        <f>IF(Tasks!A48&lt;&gt;"",Tasks!A48 &amp; " - " &amp; Tasks!B48 &amp; " " &amp; TEXT(Tasks!E48,"mm/dd/yyyy") &amp; " #Holiday","")</f>
        <v>New Year Party - Decide on food 12/21/2016 #Holiday</v>
      </c>
    </row>
    <row r="48" spans="1:1" x14ac:dyDescent="0.25">
      <c r="A48" s="1" t="str">
        <f>IF(Tasks!A49&lt;&gt;"",Tasks!A49 &amp; " - " &amp; Tasks!B49 &amp; " " &amp; TEXT(Tasks!E49,"mm/dd/yyyy") &amp; " #Holiday","")</f>
        <v>New Year Party - Buy food 12/28/2016 #Holiday</v>
      </c>
    </row>
    <row r="49" spans="1:1" x14ac:dyDescent="0.25">
      <c r="A49" s="1" t="str">
        <f>IF(Tasks!A50&lt;&gt;"",Tasks!A50 &amp; " - " &amp; Tasks!B50 &amp; " " &amp; TEXT(Tasks!E50,"mm/dd/yyyy") &amp; " #Holiday","")</f>
        <v>New Year Party - Clean 12/29/2016 #Holiday</v>
      </c>
    </row>
    <row r="50" spans="1:1" x14ac:dyDescent="0.25">
      <c r="A50" s="1" t="str">
        <f>IF(Tasks!A51&lt;&gt;"",Tasks!A51 &amp; " - " &amp; Tasks!B51 &amp; " " &amp; TEXT(Tasks!E51,"mm/dd/yyyy") &amp; " #Holiday","")</f>
        <v>New Year Party - Food prep 12/31/2016 #Holiday</v>
      </c>
    </row>
    <row r="51" spans="1:1" x14ac:dyDescent="0.25">
      <c r="A51" s="1" t="str">
        <f>IF(Tasks!A52&lt;&gt;"",Tasks!A52 &amp; " - " &amp; Tasks!B52 &amp; " " &amp; TEXT(Tasks!E52,"mm/dd/yyyy") &amp; " #Holiday","")</f>
        <v>New Year Party - Setup 12/31/2016 #Holiday</v>
      </c>
    </row>
    <row r="52" spans="1:1" x14ac:dyDescent="0.25">
      <c r="A52" s="1" t="str">
        <f>IF(Tasks!A53&lt;&gt;"",Tasks!A53 &amp; " - " &amp; Tasks!B53 &amp; " " &amp; TEXT(Tasks!E53,"mm/dd/yyyy") &amp; " #Holiday","")</f>
        <v>Thanksgiving - Make grocery list 10/25/2016 #Holiday</v>
      </c>
    </row>
    <row r="53" spans="1:1" x14ac:dyDescent="0.25">
      <c r="A53" s="1" t="str">
        <f>IF(Tasks!A54&lt;&gt;"",Tasks!A54 &amp; " - " &amp; Tasks!B54 &amp; " " &amp; TEXT(Tasks!E54,"mm/dd/yyyy") &amp; " #Holiday","")</f>
        <v>Thanksgiving - Plan menu 10/25/2016 #Holiday</v>
      </c>
    </row>
    <row r="54" spans="1:1" x14ac:dyDescent="0.25">
      <c r="A54" s="1" t="str">
        <f>IF(Tasks!A55&lt;&gt;"",Tasks!A55 &amp; " - " &amp; Tasks!B55 &amp; " " &amp; TEXT(Tasks!E55,"mm/dd/yyyy") &amp; " #Holiday","")</f>
        <v>Thanksgiving - Buy food 11/10/2016 #Holiday</v>
      </c>
    </row>
    <row r="55" spans="1:1" x14ac:dyDescent="0.25">
      <c r="A55" s="1" t="str">
        <f>IF(Tasks!A56&lt;&gt;"",Tasks!A56 &amp; " - " &amp; Tasks!B56 &amp; " " &amp; TEXT(Tasks!E56,"mm/dd/yyyy") &amp; " #Holiday","")</f>
        <v>Thanksgiving - Buy food 11/17/2016 #Holiday</v>
      </c>
    </row>
    <row r="56" spans="1:1" x14ac:dyDescent="0.25">
      <c r="A56" s="1" t="str">
        <f>IF(Tasks!A57&lt;&gt;"",Tasks!A57 &amp; " - " &amp; Tasks!B57 &amp; " " &amp; TEXT(Tasks!E57,"mm/dd/yyyy") &amp; " #Holiday","")</f>
        <v>Thanksgiving - Make schedule 11/17/2016 #Holiday</v>
      </c>
    </row>
    <row r="57" spans="1:1" x14ac:dyDescent="0.25">
      <c r="A57" s="1" t="str">
        <f>IF(Tasks!A58&lt;&gt;"",Tasks!A58 &amp; " - " &amp; Tasks!B58 &amp; " " &amp; TEXT(Tasks!E58,"mm/dd/yyyy") &amp; " #Holiday","")</f>
        <v>Thanksgiving - Thaw turkey 11/20/2016 #Holiday</v>
      </c>
    </row>
    <row r="58" spans="1:1" x14ac:dyDescent="0.25">
      <c r="A58" s="1" t="str">
        <f>IF(Tasks!A59&lt;&gt;"",Tasks!A59 &amp; " - " &amp; Tasks!B59 &amp; " " &amp; TEXT(Tasks!E59,"mm/dd/yyyy") &amp; " #Holiday","")</f>
        <v>Thanksgiving - Make pies 11/23/2016 #Holiday</v>
      </c>
    </row>
    <row r="59" spans="1:1" x14ac:dyDescent="0.25">
      <c r="A59" s="1" t="str">
        <f>IF(Tasks!A60&lt;&gt;"",Tasks!A60 &amp; " - " &amp; Tasks!B60 &amp; " " &amp; TEXT(Tasks!E60,"mm/dd/yyyy") &amp; " #Holiday","")</f>
        <v>Thanksgiving - Cook 11/24/2016 #Holiday</v>
      </c>
    </row>
    <row r="60" spans="1:1" x14ac:dyDescent="0.25">
      <c r="A60" s="1" t="str">
        <f>IF(Tasks!A76&lt;&gt;"",Tasks!A76 &amp; " - " &amp; Tasks!B76 &amp; " " &amp; TEXT(Tasks!E76,"mm/dd/yyyy") &amp; " #Holiday","")</f>
        <v/>
      </c>
    </row>
    <row r="61" spans="1:1" x14ac:dyDescent="0.25">
      <c r="A61" s="1" t="str">
        <f>IF(Tasks!A77&lt;&gt;"",Tasks!A77 &amp; " - " &amp; Tasks!B77 &amp; " " &amp; TEXT(Tasks!E77,"mm/dd/yyyy") &amp; " #Holiday","")</f>
        <v/>
      </c>
    </row>
    <row r="62" spans="1:1" x14ac:dyDescent="0.25">
      <c r="A62" s="1" t="str">
        <f>IF(Tasks!A78&lt;&gt;"",Tasks!A78 &amp; " - " &amp; Tasks!B78 &amp; " " &amp; TEXT(Tasks!E78,"mm/dd/yyyy") &amp; " #Holiday","")</f>
        <v/>
      </c>
    </row>
    <row r="63" spans="1:1" x14ac:dyDescent="0.25">
      <c r="A63" s="1" t="str">
        <f>IF(Tasks!A79&lt;&gt;"",Tasks!A79 &amp; " - " &amp; Tasks!B79 &amp; " " &amp; TEXT(Tasks!E79,"mm/dd/yyyy") &amp; " #Holiday","")</f>
        <v/>
      </c>
    </row>
    <row r="64" spans="1:1" x14ac:dyDescent="0.25">
      <c r="A64" s="1" t="str">
        <f>IF(Tasks!A80&lt;&gt;"",Tasks!A80 &amp; " - " &amp; Tasks!B80 &amp; " " &amp; TEXT(Tasks!E80,"mm/dd/yyyy") &amp; " #Holiday","")</f>
        <v/>
      </c>
    </row>
    <row r="65" spans="1:1" x14ac:dyDescent="0.25">
      <c r="A65" s="1" t="str">
        <f>IF(Tasks!A81&lt;&gt;"",Tasks!A81 &amp; " - " &amp; Tasks!B81 &amp; " " &amp; TEXT(Tasks!E81,"mm/dd/yyyy") &amp; " #Holiday","")</f>
        <v/>
      </c>
    </row>
    <row r="66" spans="1:1" x14ac:dyDescent="0.25">
      <c r="A66" s="1" t="str">
        <f>IF(Tasks!A82&lt;&gt;"",Tasks!A82 &amp; " - " &amp; Tasks!B82 &amp; " " &amp; TEXT(Tasks!E82,"mm/dd/yyyy") &amp; " #Holiday","")</f>
        <v/>
      </c>
    </row>
    <row r="67" spans="1:1" x14ac:dyDescent="0.25">
      <c r="A67" s="1" t="str">
        <f>IF(Tasks!A83&lt;&gt;"",Tasks!A83 &amp; " - " &amp; Tasks!B83 &amp; " " &amp; TEXT(Tasks!E83,"mm/dd/yyyy") &amp; " #Holiday","")</f>
        <v/>
      </c>
    </row>
    <row r="68" spans="1:1" x14ac:dyDescent="0.25">
      <c r="A68" s="1" t="str">
        <f>IF(Tasks!A84&lt;&gt;"",Tasks!A84 &amp; " - " &amp; Tasks!B84 &amp; " " &amp; TEXT(Tasks!E84,"mm/dd/yyyy") &amp; " #Holiday","")</f>
        <v/>
      </c>
    </row>
    <row r="69" spans="1:1" x14ac:dyDescent="0.25">
      <c r="A69" s="1" t="str">
        <f>IF(Tasks!A85&lt;&gt;"",Tasks!A85 &amp; " - " &amp; Tasks!B85 &amp; " " &amp; TEXT(Tasks!E85,"mm/dd/yyyy") &amp; " #Holiday","")</f>
        <v/>
      </c>
    </row>
    <row r="70" spans="1:1" x14ac:dyDescent="0.25">
      <c r="A70" s="1" t="str">
        <f>IF(Tasks!A86&lt;&gt;"",Tasks!A86 &amp; " - " &amp; Tasks!B86 &amp; " " &amp; TEXT(Tasks!E86,"mm/dd/yyyy") &amp; " #Holiday","")</f>
        <v/>
      </c>
    </row>
    <row r="71" spans="1:1" x14ac:dyDescent="0.25">
      <c r="A71" s="1" t="str">
        <f>IF(Tasks!A87&lt;&gt;"",Tasks!A87 &amp; " - " &amp; Tasks!B87 &amp; " " &amp; TEXT(Tasks!E87,"mm/dd/yyyy") &amp; " #Holiday","")</f>
        <v/>
      </c>
    </row>
    <row r="72" spans="1:1" x14ac:dyDescent="0.25">
      <c r="A72" s="1" t="str">
        <f>IF(Tasks!A88&lt;&gt;"",Tasks!A88 &amp; " - " &amp; Tasks!B88 &amp; " " &amp; TEXT(Tasks!E88,"mm/dd/yyyy") &amp; " #Holiday","")</f>
        <v/>
      </c>
    </row>
    <row r="73" spans="1:1" x14ac:dyDescent="0.25">
      <c r="A73" s="1" t="str">
        <f>IF(Tasks!A89&lt;&gt;"",Tasks!A89 &amp; " - " &amp; Tasks!B89 &amp; " " &amp; TEXT(Tasks!E89,"mm/dd/yyyy") &amp; " #Holiday","")</f>
        <v/>
      </c>
    </row>
    <row r="74" spans="1:1" x14ac:dyDescent="0.25">
      <c r="A74" s="1" t="str">
        <f>IF(Tasks!A90&lt;&gt;"",Tasks!A90 &amp; " - " &amp; Tasks!B90 &amp; " " &amp; TEXT(Tasks!E90,"mm/dd/yyyy") &amp; " #Holiday","")</f>
        <v/>
      </c>
    </row>
    <row r="75" spans="1:1" x14ac:dyDescent="0.25">
      <c r="A75" s="1" t="str">
        <f>IF(Tasks!A91&lt;&gt;"",Tasks!A91 &amp; " - " &amp; Tasks!B91 &amp; " " &amp; TEXT(Tasks!E91,"mm/dd/yyyy") &amp; " #Holiday","")</f>
        <v/>
      </c>
    </row>
  </sheetData>
  <sheetProtection password="B70F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3" sqref="A13"/>
    </sheetView>
  </sheetViews>
  <sheetFormatPr defaultRowHeight="15" x14ac:dyDescent="0.25"/>
  <cols>
    <col min="1" max="1" width="10.7109375" bestFit="1" customWidth="1"/>
    <col min="5" max="5" width="9.7109375" bestFit="1" customWidth="1"/>
  </cols>
  <sheetData>
    <row r="1" spans="1:5" x14ac:dyDescent="0.25">
      <c r="A1" s="3" t="s">
        <v>73</v>
      </c>
      <c r="E1" s="1"/>
    </row>
    <row r="2" spans="1:5" x14ac:dyDescent="0.25">
      <c r="A2" s="6" t="s">
        <v>74</v>
      </c>
    </row>
    <row r="3" spans="1:5" x14ac:dyDescent="0.25">
      <c r="A3" t="s">
        <v>72</v>
      </c>
    </row>
    <row r="4" spans="1:5" x14ac:dyDescent="0.25">
      <c r="A4" t="s">
        <v>75</v>
      </c>
    </row>
    <row r="5" spans="1:5" x14ac:dyDescent="0.25">
      <c r="A5" t="s">
        <v>76</v>
      </c>
    </row>
    <row r="6" spans="1:5" x14ac:dyDescent="0.25">
      <c r="A6" s="1" t="s">
        <v>77</v>
      </c>
    </row>
    <row r="8" spans="1:5" x14ac:dyDescent="0.25">
      <c r="A8" s="6" t="s">
        <v>79</v>
      </c>
    </row>
    <row r="9" spans="1:5" x14ac:dyDescent="0.25">
      <c r="A9" t="s">
        <v>78</v>
      </c>
    </row>
    <row r="10" spans="1:5" x14ac:dyDescent="0.25">
      <c r="A10" t="s">
        <v>80</v>
      </c>
    </row>
    <row r="11" spans="1:5" x14ac:dyDescent="0.25">
      <c r="A11" t="s">
        <v>81</v>
      </c>
    </row>
    <row r="12" spans="1:5" x14ac:dyDescent="0.25">
      <c r="A12" s="7" t="s">
        <v>82</v>
      </c>
    </row>
  </sheetData>
  <sheetProtection password="B70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Setup</vt:lpstr>
      <vt:lpstr>Tasks</vt:lpstr>
      <vt:lpstr>RTM</vt:lpstr>
      <vt:lpstr>Explanations</vt:lpstr>
      <vt:lpstr>Category</vt:lpstr>
      <vt:lpstr>Tasks!Print_Titles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 Moss</dc:creator>
  <cp:lastModifiedBy>Laura</cp:lastModifiedBy>
  <cp:lastPrinted>2015-12-27T17:08:04Z</cp:lastPrinted>
  <dcterms:created xsi:type="dcterms:W3CDTF">2015-12-27T16:07:53Z</dcterms:created>
  <dcterms:modified xsi:type="dcterms:W3CDTF">2015-12-27T18:12:28Z</dcterms:modified>
</cp:coreProperties>
</file>